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4950" activeTab="0"/>
  </bookViews>
  <sheets>
    <sheet name="Титул лист" sheetId="1" r:id="rId1"/>
    <sheet name="Титул лист (2)" sheetId="2" r:id="rId2"/>
    <sheet name="Лист1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<sst xmlns="http://schemas.openxmlformats.org/spreadsheetml/2006/main" count="256" uniqueCount="188">
  <si>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</si>
  <si>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</si>
  <si>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</si>
  <si>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План учебного процесса</t>
  </si>
  <si>
    <t>Обязательная аудиторная</t>
  </si>
  <si>
    <t>Всего</t>
  </si>
  <si>
    <t>В том числе</t>
  </si>
  <si>
    <t>Теоретическое обучение</t>
  </si>
  <si>
    <t>Практическое обучение</t>
  </si>
  <si>
    <t>Лабораторные занятия</t>
  </si>
  <si>
    <t>Максимальная</t>
  </si>
  <si>
    <t>Самостоятельная работа</t>
  </si>
  <si>
    <t>Распределение обязательной учебной нагрузки по курсам и семестрам</t>
  </si>
  <si>
    <t>I курс</t>
  </si>
  <si>
    <t>II курс</t>
  </si>
  <si>
    <t>III курс</t>
  </si>
  <si>
    <t>1 семестр</t>
  </si>
  <si>
    <t>2 семестр</t>
  </si>
  <si>
    <t>3 семестр</t>
  </si>
  <si>
    <t>4 семестр</t>
  </si>
  <si>
    <t>Общеобразовательные дисциплины</t>
  </si>
  <si>
    <t>Учебные дисциплины общие</t>
  </si>
  <si>
    <t>Русский язык и литература</t>
  </si>
  <si>
    <t>Иностранный язык</t>
  </si>
  <si>
    <t>ОУД.01</t>
  </si>
  <si>
    <t>ОУД.02</t>
  </si>
  <si>
    <t>ОУД.03</t>
  </si>
  <si>
    <t>ОУД.04</t>
  </si>
  <si>
    <t>ОУД.05</t>
  </si>
  <si>
    <t>История</t>
  </si>
  <si>
    <t>Физическая культура</t>
  </si>
  <si>
    <t>ОУД.06</t>
  </si>
  <si>
    <t>ОБЖ</t>
  </si>
  <si>
    <t>По выбору из обязательных предметных областей</t>
  </si>
  <si>
    <t>Информатика и ИКТ</t>
  </si>
  <si>
    <t>ОУД.07</t>
  </si>
  <si>
    <t>ОУД.08</t>
  </si>
  <si>
    <t>ОУД.09</t>
  </si>
  <si>
    <t>ОУД.10</t>
  </si>
  <si>
    <t>ОУД.15</t>
  </si>
  <si>
    <t>ОУД.16</t>
  </si>
  <si>
    <t>ОУД.17</t>
  </si>
  <si>
    <t>Физика</t>
  </si>
  <si>
    <t>Химия</t>
  </si>
  <si>
    <t>Обществознание 
(включая экономику и право)</t>
  </si>
  <si>
    <t>Учебная нагрузка обучающихся (час.)</t>
  </si>
  <si>
    <t>Биология</t>
  </si>
  <si>
    <t>География</t>
  </si>
  <si>
    <t>Экология</t>
  </si>
  <si>
    <t>Дополнительные учебные дисциплины</t>
  </si>
  <si>
    <t>Черчение</t>
  </si>
  <si>
    <t>Технология</t>
  </si>
  <si>
    <t>Психология</t>
  </si>
  <si>
    <t>ОД</t>
  </si>
  <si>
    <t>ОУД</t>
  </si>
  <si>
    <t>УД.01</t>
  </si>
  <si>
    <t>УД.02</t>
  </si>
  <si>
    <t>УД.03</t>
  </si>
  <si>
    <t>УД.04</t>
  </si>
  <si>
    <t>Профессиональная подготовка</t>
  </si>
  <si>
    <t>ПП</t>
  </si>
  <si>
    <t>ОП</t>
  </si>
  <si>
    <t>Общепрофессиональный цикл</t>
  </si>
  <si>
    <t>Основы инженерной графики</t>
  </si>
  <si>
    <t>Основы электроники и электротехники</t>
  </si>
  <si>
    <t>Основы материаловедения и технология общеслесарных работ</t>
  </si>
  <si>
    <t>Теория и устройство судна</t>
  </si>
  <si>
    <t>Профессиональный цикл</t>
  </si>
  <si>
    <t>Профессиональные модули</t>
  </si>
  <si>
    <t>ОП.01</t>
  </si>
  <si>
    <t>ОП.02</t>
  </si>
  <si>
    <t>ОП.03</t>
  </si>
  <si>
    <t>ОП.04</t>
  </si>
  <si>
    <t>ОП.05</t>
  </si>
  <si>
    <t>П</t>
  </si>
  <si>
    <t>ПМ</t>
  </si>
  <si>
    <t>Производственная практика</t>
  </si>
  <si>
    <t>Выполнение судовых работ</t>
  </si>
  <si>
    <t>Организация и проведение судовых работ</t>
  </si>
  <si>
    <t>Обеспечение безопасности плавания</t>
  </si>
  <si>
    <t>ФК.00</t>
  </si>
  <si>
    <t>Государственная (итоговая) аттестация</t>
  </si>
  <si>
    <t>ГИА</t>
  </si>
  <si>
    <t>Дисциплин и МДК</t>
  </si>
  <si>
    <t>Экзаменов</t>
  </si>
  <si>
    <t>Диф. Зачетов</t>
  </si>
  <si>
    <t>Зачетов</t>
  </si>
  <si>
    <t>Консультации из расчета 4 часа на одного обучающегося на каждый учебный год</t>
  </si>
  <si>
    <t>Выпускная квалификационная работа</t>
  </si>
  <si>
    <t>История российского флота</t>
  </si>
  <si>
    <t>23 недель</t>
  </si>
  <si>
    <t>17 недель</t>
  </si>
  <si>
    <t>16  недель</t>
  </si>
  <si>
    <t>13 недель</t>
  </si>
  <si>
    <t>8 недель</t>
  </si>
  <si>
    <t>Вариативная часть</t>
  </si>
  <si>
    <t>Математика: алгебра и начала математического анализа, геометрия</t>
  </si>
  <si>
    <t>Безопасность жизнедеятельности</t>
  </si>
  <si>
    <t>ПМ.01</t>
  </si>
  <si>
    <t>МДК.01.01</t>
  </si>
  <si>
    <t>ПМ.02</t>
  </si>
  <si>
    <t>МДК.02.01</t>
  </si>
  <si>
    <t>МДК.02.02</t>
  </si>
  <si>
    <t>МДК.02.03</t>
  </si>
  <si>
    <t>ПМ.03</t>
  </si>
  <si>
    <t>МДК.03.01</t>
  </si>
  <si>
    <t>Несение ходовых и стояночных вахт</t>
  </si>
  <si>
    <t>Организация службы на судах</t>
  </si>
  <si>
    <t>Швартовка к причалу и постановка на якорь</t>
  </si>
  <si>
    <t>МДК.02.04</t>
  </si>
  <si>
    <t>Лоция и навигационное оборудование</t>
  </si>
  <si>
    <t>Погрузочно-разгрузочные работы</t>
  </si>
  <si>
    <t>Технология  выполнения погрузочно-разгрузочных работ</t>
  </si>
  <si>
    <t>ПМ.04</t>
  </si>
  <si>
    <t>Безопасность жизнедеятельности на судне</t>
  </si>
  <si>
    <t>МДК.04.01</t>
  </si>
  <si>
    <t>по профессии СПО ППКРС 26.01.07. ( 18043.02)  Матрос</t>
  </si>
  <si>
    <t>6 семестр</t>
  </si>
  <si>
    <t>_,дз</t>
  </si>
  <si>
    <t>з,з,дз</t>
  </si>
  <si>
    <t>дз</t>
  </si>
  <si>
    <t>_,_,дз</t>
  </si>
  <si>
    <t>_,э</t>
  </si>
  <si>
    <t>_,_,_,дз</t>
  </si>
  <si>
    <t>_,_,э</t>
  </si>
  <si>
    <t>_,_,_,з,дз</t>
  </si>
  <si>
    <t>Учебная и производственная практика</t>
  </si>
  <si>
    <t>Учебная практика</t>
  </si>
  <si>
    <t>36час</t>
  </si>
  <si>
    <t>1 нед</t>
  </si>
  <si>
    <t>252час</t>
  </si>
  <si>
    <t>7 нед</t>
  </si>
  <si>
    <t>1404 часа</t>
  </si>
  <si>
    <t>39 недель</t>
  </si>
  <si>
    <t>Согласовано</t>
  </si>
  <si>
    <t>Утверждаю</t>
  </si>
  <si>
    <t>Директор ОАО СК "Волжская база технического обслуживания флота"</t>
  </si>
  <si>
    <t>Н.В. Мартынов</t>
  </si>
  <si>
    <t>А.Ф. Кравченко</t>
  </si>
  <si>
    <t>УЧЕБНЫЙ ПЛАН</t>
  </si>
  <si>
    <t>наименование образовательного учреждения (организации)</t>
  </si>
  <si>
    <t>по профессии начального профессионального образования</t>
  </si>
  <si>
    <t>Матрос</t>
  </si>
  <si>
    <t>код</t>
  </si>
  <si>
    <t>наименование профессии</t>
  </si>
  <si>
    <t>на базе</t>
  </si>
  <si>
    <t>основное общее образование</t>
  </si>
  <si>
    <t>квалификации:</t>
  </si>
  <si>
    <t>Рулевой (кормщик)</t>
  </si>
  <si>
    <t>форма обучения</t>
  </si>
  <si>
    <t>Очная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</si>
  <si>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</si>
  <si>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</si>
  <si>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</si>
  <si>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</si>
  <si>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</si>
  <si>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</si>
  <si>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</si>
  <si>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02.08.2013</t>
  </si>
  <si>
    <t xml:space="preserve">     № </t>
  </si>
  <si>
    <t>857</t>
  </si>
  <si>
    <t>_________________________________</t>
  </si>
  <si>
    <t>Государственное бюджетное профессиональное образовательное учреждение "Волгоградский техникум водного транспорта имени адмирала флота Н.Д.Сергеева"</t>
  </si>
  <si>
    <t>программы подготовки квалифицированых рабочих, служащих</t>
  </si>
  <si>
    <t>Директор ГБПОУ 
"Волгоградский техникум водного транспорта имени 
адмирала флота Н.Д. Сергеева"</t>
  </si>
  <si>
    <t>2г 10м</t>
  </si>
  <si>
    <t>26.01.07</t>
  </si>
  <si>
    <t xml:space="preserve">                                                           </t>
  </si>
  <si>
    <t xml:space="preserve">                                           </t>
  </si>
  <si>
    <t>_,э,_,дз</t>
  </si>
  <si>
    <t>_,_,_,_,_,дз</t>
  </si>
  <si>
    <t>УП.01.01</t>
  </si>
  <si>
    <t>ПП.01.02</t>
  </si>
  <si>
    <t>УП.02.01</t>
  </si>
  <si>
    <t>ПП.02.02</t>
  </si>
  <si>
    <t>УП.03.01</t>
  </si>
  <si>
    <t>ПП.03.02</t>
  </si>
  <si>
    <t>УП.04.01</t>
  </si>
  <si>
    <t>ПП.04.02</t>
  </si>
  <si>
    <t>1 нед.</t>
  </si>
  <si>
    <t>180час</t>
  </si>
  <si>
    <t>1нед</t>
  </si>
  <si>
    <t>20 нед</t>
  </si>
  <si>
    <t>720час</t>
  </si>
  <si>
    <t>108час</t>
  </si>
  <si>
    <t>5 нед</t>
  </si>
  <si>
    <t>3 нед</t>
  </si>
  <si>
    <t>_,_,_,э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</si>
</sst>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color indexed="8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sz val="12"/>
      <color indexed="13"/>
      <name val="Times New Roman"/>
      <family val="1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wrapText="1"/>
    </xf>
    <xf numFmtId="0" fontId="45" fillId="0" borderId="14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0" xfId="52">
      <alignment/>
      <protection/>
    </xf>
    <xf numFmtId="0" fontId="10" fillId="34" borderId="0" xfId="52" applyFont="1" applyFill="1" applyBorder="1" applyAlignment="1" applyProtection="1">
      <alignment horizontal="center" vertical="center"/>
      <protection locked="0"/>
    </xf>
    <xf numFmtId="0" fontId="10" fillId="34" borderId="0" xfId="52" applyFont="1" applyFill="1" applyBorder="1" applyAlignment="1" applyProtection="1">
      <alignment horizontal="left" vertical="center"/>
      <protection locked="0"/>
    </xf>
    <xf numFmtId="0" fontId="14" fillId="34" borderId="0" xfId="52" applyFont="1" applyFill="1" applyBorder="1" applyAlignment="1" applyProtection="1">
      <alignment horizontal="left" vertical="top"/>
      <protection locked="0"/>
    </xf>
    <xf numFmtId="0" fontId="10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0" fillId="34" borderId="0" xfId="52" applyFont="1" applyFill="1" applyBorder="1" applyAlignment="1" applyProtection="1">
      <alignment horizontal="center"/>
      <protection locked="0"/>
    </xf>
    <xf numFmtId="0" fontId="14" fillId="34" borderId="0" xfId="52" applyFont="1" applyFill="1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center" vertical="center" wrapText="1"/>
    </xf>
    <xf numFmtId="1" fontId="55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11" fillId="34" borderId="0" xfId="52" applyFont="1" applyFill="1" applyBorder="1" applyAlignment="1" applyProtection="1">
      <alignment horizontal="center" vertical="center" wrapText="1"/>
      <protection locked="0"/>
    </xf>
    <xf numFmtId="0" fontId="11" fillId="0" borderId="0" xfId="52" applyFont="1" applyAlignment="1" applyProtection="1">
      <alignment horizontal="center" vertical="center"/>
      <protection locked="0"/>
    </xf>
    <xf numFmtId="0" fontId="12" fillId="34" borderId="0" xfId="52" applyFont="1" applyFill="1" applyBorder="1" applyAlignment="1" applyProtection="1">
      <alignment horizontal="center" vertical="center" wrapText="1"/>
      <protection locked="0"/>
    </xf>
    <xf numFmtId="0" fontId="12" fillId="0" borderId="0" xfId="52" applyFont="1" applyAlignment="1" applyProtection="1">
      <alignment horizontal="center" vertical="center" wrapText="1"/>
      <protection locked="0"/>
    </xf>
    <xf numFmtId="0" fontId="12" fillId="0" borderId="0" xfId="52" applyFont="1" applyAlignment="1" applyProtection="1">
      <alignment horizontal="center" vertical="center"/>
      <protection locked="0"/>
    </xf>
    <xf numFmtId="0" fontId="16" fillId="34" borderId="0" xfId="52" applyFont="1" applyFill="1" applyBorder="1" applyAlignment="1" applyProtection="1">
      <alignment horizontal="left" vertical="top"/>
      <protection locked="0"/>
    </xf>
    <xf numFmtId="0" fontId="10" fillId="0" borderId="0" xfId="52" applyNumberFormat="1" applyFont="1" applyBorder="1" applyAlignment="1" applyProtection="1">
      <alignment horizontal="center" wrapText="1"/>
      <protection locked="0"/>
    </xf>
    <xf numFmtId="0" fontId="10" fillId="0" borderId="29" xfId="52" applyNumberFormat="1" applyFont="1" applyBorder="1" applyAlignment="1" applyProtection="1">
      <alignment horizontal="center" vertical="center" wrapText="1"/>
      <protection locked="0"/>
    </xf>
    <xf numFmtId="14" fontId="12" fillId="34" borderId="0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Alignment="1" applyProtection="1">
      <alignment horizontal="center" vertical="center"/>
      <protection locked="0"/>
    </xf>
    <xf numFmtId="0" fontId="14" fillId="0" borderId="0" xfId="52" applyFont="1" applyAlignment="1" applyProtection="1">
      <alignment horizontal="center" vertical="top"/>
      <protection locked="0"/>
    </xf>
    <xf numFmtId="0" fontId="15" fillId="34" borderId="29" xfId="52" applyNumberFormat="1" applyFont="1" applyFill="1" applyBorder="1" applyAlignment="1" applyProtection="1">
      <alignment horizontal="center" wrapText="1"/>
      <protection locked="0"/>
    </xf>
    <xf numFmtId="0" fontId="16" fillId="0" borderId="0" xfId="52" applyFont="1" applyAlignment="1" applyProtection="1">
      <alignment horizontal="center" vertical="top"/>
      <protection locked="0"/>
    </xf>
    <xf numFmtId="0" fontId="14" fillId="0" borderId="0" xfId="52" applyFont="1" applyAlignment="1" applyProtection="1">
      <alignment horizontal="center" vertical="center"/>
      <protection locked="0"/>
    </xf>
    <xf numFmtId="49" fontId="12" fillId="34" borderId="29" xfId="52" applyNumberFormat="1" applyFont="1" applyFill="1" applyBorder="1" applyAlignment="1" applyProtection="1">
      <alignment horizontal="left" vertical="center"/>
      <protection locked="0"/>
    </xf>
    <xf numFmtId="0" fontId="12" fillId="34" borderId="29" xfId="52" applyNumberFormat="1" applyFont="1" applyFill="1" applyBorder="1" applyAlignment="1" applyProtection="1">
      <alignment horizontal="left" vertical="center"/>
      <protection locked="0"/>
    </xf>
    <xf numFmtId="0" fontId="14" fillId="34" borderId="0" xfId="52" applyFont="1" applyFill="1" applyBorder="1" applyAlignment="1" applyProtection="1">
      <alignment horizontal="left"/>
      <protection locked="0"/>
    </xf>
    <xf numFmtId="0" fontId="12" fillId="34" borderId="29" xfId="52" applyNumberFormat="1" applyFont="1" applyFill="1" applyBorder="1" applyAlignment="1" applyProtection="1">
      <alignment horizontal="left"/>
      <protection locked="0"/>
    </xf>
    <xf numFmtId="0" fontId="12" fillId="34" borderId="29" xfId="52" applyNumberFormat="1" applyFont="1" applyFill="1" applyBorder="1" applyAlignment="1" applyProtection="1">
      <alignment horizontal="left" wrapText="1"/>
      <protection locked="0"/>
    </xf>
    <xf numFmtId="0" fontId="12" fillId="34" borderId="29" xfId="52" applyNumberFormat="1" applyFont="1" applyFill="1" applyBorder="1" applyAlignment="1" applyProtection="1">
      <alignment horizontal="left" vertical="top" wrapText="1"/>
      <protection locked="0"/>
    </xf>
    <xf numFmtId="0" fontId="12" fillId="34" borderId="29" xfId="52" applyNumberFormat="1" applyFont="1" applyFill="1" applyBorder="1" applyAlignment="1" applyProtection="1">
      <alignment horizontal="center"/>
      <protection locked="0"/>
    </xf>
    <xf numFmtId="0" fontId="14" fillId="34" borderId="0" xfId="52" applyFont="1" applyFill="1" applyBorder="1" applyAlignment="1" applyProtection="1">
      <alignment horizontal="left" vertical="center"/>
      <protection locked="0"/>
    </xf>
    <xf numFmtId="0" fontId="12" fillId="34" borderId="29" xfId="52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52" applyFont="1" applyAlignment="1" applyProtection="1">
      <alignment horizontal="left" vertical="top"/>
      <protection locked="0"/>
    </xf>
    <xf numFmtId="0" fontId="17" fillId="34" borderId="0" xfId="52" applyFont="1" applyFill="1" applyBorder="1" applyAlignment="1" applyProtection="1">
      <alignment horizontal="right" vertical="center"/>
      <protection locked="0"/>
    </xf>
    <xf numFmtId="0" fontId="12" fillId="34" borderId="29" xfId="52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37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"/>
  <sheetViews>
    <sheetView tabSelected="1" zoomScalePageLayoutView="0" workbookViewId="0" topLeftCell="A1">
      <selection activeCell="A7" sqref="A7:AV7"/>
    </sheetView>
  </sheetViews>
  <sheetFormatPr defaultColWidth="9.140625" defaultRowHeight="15"/>
  <cols>
    <col min="1" max="1" width="2.7109375" style="0" customWidth="1"/>
    <col min="2" max="2" width="2.28125" style="0" customWidth="1"/>
    <col min="3" max="3" width="2.421875" style="0" customWidth="1"/>
    <col min="4" max="4" width="2.8515625" style="0" customWidth="1"/>
    <col min="5" max="5" width="2.00390625" style="0" customWidth="1"/>
    <col min="6" max="6" width="4.28125" style="0" customWidth="1"/>
    <col min="7" max="7" width="2.7109375" style="0" customWidth="1"/>
    <col min="8" max="8" width="3.00390625" style="0" customWidth="1"/>
    <col min="9" max="9" width="0.85546875" style="0" customWidth="1"/>
    <col min="10" max="10" width="0.71875" style="0" customWidth="1"/>
    <col min="11" max="11" width="6.28125" style="0" customWidth="1"/>
    <col min="12" max="12" width="2.421875" style="0" customWidth="1"/>
    <col min="13" max="13" width="0.5625" style="0" customWidth="1"/>
    <col min="14" max="14" width="2.57421875" style="0" customWidth="1"/>
    <col min="15" max="15" width="1.57421875" style="0" customWidth="1"/>
    <col min="16" max="16" width="2.00390625" style="0" customWidth="1"/>
    <col min="17" max="17" width="1.421875" style="0" customWidth="1"/>
    <col min="18" max="18" width="3.7109375" style="0" customWidth="1"/>
    <col min="19" max="19" width="1.7109375" style="0" customWidth="1"/>
    <col min="20" max="20" width="7.140625" style="0" customWidth="1"/>
    <col min="21" max="21" width="2.28125" style="0" customWidth="1"/>
    <col min="22" max="22" width="2.7109375" style="0" customWidth="1"/>
    <col min="23" max="23" width="2.28125" style="0" customWidth="1"/>
    <col min="24" max="24" width="2.8515625" style="0" customWidth="1"/>
    <col min="25" max="26" width="2.57421875" style="0" customWidth="1"/>
    <col min="27" max="27" width="2.8515625" style="0" customWidth="1"/>
    <col min="28" max="28" width="3.8515625" style="0" customWidth="1"/>
    <col min="29" max="29" width="2.7109375" style="0" customWidth="1"/>
    <col min="30" max="30" width="2.8515625" style="0" customWidth="1"/>
    <col min="31" max="31" width="2.57421875" style="0" customWidth="1"/>
    <col min="32" max="33" width="2.140625" style="0" customWidth="1"/>
    <col min="34" max="34" width="1.57421875" style="0" customWidth="1"/>
    <col min="35" max="35" width="2.28125" style="0" customWidth="1"/>
    <col min="36" max="36" width="1.7109375" style="0" customWidth="1"/>
    <col min="37" max="37" width="2.57421875" style="0" customWidth="1"/>
    <col min="38" max="38" width="2.421875" style="0" customWidth="1"/>
    <col min="39" max="39" width="2.8515625" style="0" customWidth="1"/>
    <col min="40" max="40" width="2.57421875" style="0" customWidth="1"/>
    <col min="41" max="41" width="3.140625" style="0" customWidth="1"/>
    <col min="42" max="42" width="2.421875" style="0" customWidth="1"/>
    <col min="43" max="43" width="1.8515625" style="0" customWidth="1"/>
    <col min="44" max="44" width="6.7109375" style="0" customWidth="1"/>
    <col min="45" max="45" width="1.421875" style="0" customWidth="1"/>
    <col min="46" max="46" width="2.140625" style="0" customWidth="1"/>
    <col min="47" max="47" width="3.28125" style="0" customWidth="1"/>
    <col min="48" max="48" width="2.28125" style="0" customWidth="1"/>
  </cols>
  <sheetData>
    <row r="1" spans="1:48" ht="35.25" customHeight="1">
      <c r="A1" s="63"/>
      <c r="B1" s="63"/>
      <c r="C1" s="63"/>
      <c r="D1" s="81" t="s">
        <v>134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82" t="s">
        <v>135</v>
      </c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</row>
    <row r="2" spans="1:48" ht="61.5" customHeight="1">
      <c r="A2" s="63"/>
      <c r="B2" s="63"/>
      <c r="C2" s="63"/>
      <c r="D2" s="83" t="s">
        <v>136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84" t="s">
        <v>164</v>
      </c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</row>
    <row r="3" spans="1:48" ht="15">
      <c r="A3" s="63"/>
      <c r="B3" s="63"/>
      <c r="C3" s="63"/>
      <c r="D3" s="83" t="s">
        <v>137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85" t="s">
        <v>138</v>
      </c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</row>
    <row r="4" spans="1:48" ht="15" customHeight="1">
      <c r="A4" s="63"/>
      <c r="B4" s="63"/>
      <c r="C4" s="63"/>
      <c r="D4" s="87" t="s">
        <v>161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</row>
    <row r="5" spans="1:48" ht="9" customHeight="1">
      <c r="A5" s="64"/>
      <c r="B5" s="64"/>
      <c r="C5" s="64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89">
        <v>42247</v>
      </c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</row>
    <row r="6" spans="1:48" ht="9.75" customHeight="1">
      <c r="A6" s="63"/>
      <c r="B6" s="63"/>
      <c r="C6" s="6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</row>
    <row r="7" spans="1:48" ht="48" customHeight="1">
      <c r="A7" s="90" t="s">
        <v>167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</row>
    <row r="8" spans="1:48" ht="15">
      <c r="A8" s="91" t="s">
        <v>163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ht="32.25" customHeight="1">
      <c r="A9" s="92" t="s">
        <v>162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</row>
    <row r="10" spans="1:48" ht="15">
      <c r="A10" s="93" t="s">
        <v>140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</row>
    <row r="11" spans="1:48" ht="15">
      <c r="A11" s="94" t="s">
        <v>141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</row>
    <row r="12" spans="1:48" ht="15">
      <c r="A12" s="95" t="s">
        <v>166</v>
      </c>
      <c r="B12" s="95"/>
      <c r="C12" s="95"/>
      <c r="D12" s="95"/>
      <c r="E12" s="95"/>
      <c r="F12" s="64"/>
      <c r="G12" s="96" t="s">
        <v>142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</row>
    <row r="13" spans="1:48" ht="15">
      <c r="A13" s="86" t="s">
        <v>143</v>
      </c>
      <c r="B13" s="86"/>
      <c r="C13" s="86"/>
      <c r="D13" s="86"/>
      <c r="E13" s="86"/>
      <c r="F13" s="86"/>
      <c r="G13" s="86" t="s">
        <v>144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65"/>
    </row>
    <row r="14" spans="1:48" s="68" customFormat="1" ht="23.25" customHeight="1">
      <c r="A14" s="97" t="s">
        <v>145</v>
      </c>
      <c r="B14" s="97"/>
      <c r="C14" s="97"/>
      <c r="D14" s="97"/>
      <c r="E14" s="98" t="s">
        <v>146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</row>
    <row r="15" spans="1:48" s="68" customFormat="1" ht="25.5" customHeight="1">
      <c r="A15" s="97" t="s">
        <v>147</v>
      </c>
      <c r="B15" s="97"/>
      <c r="C15" s="97"/>
      <c r="D15" s="97"/>
      <c r="E15" s="97"/>
      <c r="F15" s="97"/>
      <c r="G15" s="99" t="s">
        <v>142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</row>
    <row r="16" spans="1:48" ht="15">
      <c r="A16" s="66"/>
      <c r="B16" s="63"/>
      <c r="C16" s="63"/>
      <c r="D16" s="63"/>
      <c r="E16" s="63"/>
      <c r="F16" s="63"/>
      <c r="G16" s="100" t="s">
        <v>148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</row>
    <row r="17" spans="1:48" s="68" customFormat="1" ht="34.5" customHeight="1">
      <c r="A17" s="97" t="s">
        <v>149</v>
      </c>
      <c r="B17" s="97"/>
      <c r="C17" s="97"/>
      <c r="D17" s="97"/>
      <c r="E17" s="97"/>
      <c r="F17" s="97"/>
      <c r="G17" s="101" t="s">
        <v>150</v>
      </c>
      <c r="H17" s="101"/>
      <c r="I17" s="101"/>
      <c r="J17" s="101"/>
      <c r="K17" s="101"/>
      <c r="L17" s="101"/>
      <c r="M17" s="101"/>
      <c r="N17" s="101"/>
      <c r="O17" s="69"/>
      <c r="P17" s="70"/>
      <c r="Q17" s="97" t="s">
        <v>151</v>
      </c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101" t="s">
        <v>165</v>
      </c>
      <c r="AD17" s="101"/>
      <c r="AE17" s="101"/>
      <c r="AF17" s="101"/>
      <c r="AG17" s="101"/>
      <c r="AH17" s="69"/>
      <c r="AI17" s="97" t="s">
        <v>152</v>
      </c>
      <c r="AJ17" s="97"/>
      <c r="AK17" s="97"/>
      <c r="AL17" s="97"/>
      <c r="AM17" s="97"/>
      <c r="AN17" s="97"/>
      <c r="AO17" s="97"/>
      <c r="AP17" s="97"/>
      <c r="AQ17" s="97"/>
      <c r="AR17" s="97"/>
      <c r="AS17" s="101">
        <v>2015</v>
      </c>
      <c r="AT17" s="101"/>
      <c r="AU17" s="101"/>
      <c r="AV17" s="101"/>
    </row>
    <row r="18" spans="1:48" ht="1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5"/>
      <c r="AS18" s="65"/>
      <c r="AT18" s="64"/>
      <c r="AU18" s="65"/>
      <c r="AV18" s="65"/>
    </row>
    <row r="19" spans="1:48" ht="15">
      <c r="A19" s="102" t="s">
        <v>153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3" t="s">
        <v>154</v>
      </c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</row>
    <row r="20" spans="1:48" ht="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104" t="s">
        <v>155</v>
      </c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</row>
    <row r="21" spans="1:48" ht="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</row>
    <row r="22" spans="1:48" ht="15">
      <c r="A22" s="102" t="s">
        <v>156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5" t="s">
        <v>157</v>
      </c>
      <c r="M22" s="105"/>
      <c r="N22" s="106" t="s">
        <v>158</v>
      </c>
      <c r="O22" s="106"/>
      <c r="P22" s="106"/>
      <c r="Q22" s="106"/>
      <c r="R22" s="106"/>
      <c r="S22" s="105" t="s">
        <v>159</v>
      </c>
      <c r="T22" s="105"/>
      <c r="U22" s="96" t="s">
        <v>160</v>
      </c>
      <c r="V22" s="96"/>
      <c r="W22" s="96"/>
      <c r="X22" s="96"/>
      <c r="Y22" s="96"/>
      <c r="Z22" s="96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</row>
    <row r="23" spans="1:48" ht="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</row>
  </sheetData>
  <sheetProtection/>
  <mergeCells count="38">
    <mergeCell ref="AS17:AV17"/>
    <mergeCell ref="A19:T19"/>
    <mergeCell ref="U19:AV19"/>
    <mergeCell ref="U20:AV20"/>
    <mergeCell ref="A22:K22"/>
    <mergeCell ref="L22:M22"/>
    <mergeCell ref="N22:R22"/>
    <mergeCell ref="S22:T22"/>
    <mergeCell ref="U22:Z22"/>
    <mergeCell ref="A17:F17"/>
    <mergeCell ref="G17:N17"/>
    <mergeCell ref="Q17:AB17"/>
    <mergeCell ref="AC17:AG17"/>
    <mergeCell ref="AI17:AR17"/>
    <mergeCell ref="A14:D14"/>
    <mergeCell ref="E14:AV14"/>
    <mergeCell ref="A15:F15"/>
    <mergeCell ref="G15:AV15"/>
    <mergeCell ref="G16:AV16"/>
    <mergeCell ref="A13:F13"/>
    <mergeCell ref="G13:AU13"/>
    <mergeCell ref="D4:P4"/>
    <mergeCell ref="AK4:AV4"/>
    <mergeCell ref="D5:P6"/>
    <mergeCell ref="AK5:AV6"/>
    <mergeCell ref="A7:AV7"/>
    <mergeCell ref="A8:AV8"/>
    <mergeCell ref="A9:AV9"/>
    <mergeCell ref="A10:AV10"/>
    <mergeCell ref="A11:AV11"/>
    <mergeCell ref="A12:E12"/>
    <mergeCell ref="G12:AV12"/>
    <mergeCell ref="D1:P1"/>
    <mergeCell ref="AK1:AV1"/>
    <mergeCell ref="D2:P2"/>
    <mergeCell ref="AK2:AV2"/>
    <mergeCell ref="D3:P3"/>
    <mergeCell ref="AK3:AV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3"/>
  <sheetViews>
    <sheetView zoomScalePageLayoutView="0" workbookViewId="0" topLeftCell="A1">
      <selection activeCell="AW18" sqref="AW18"/>
    </sheetView>
  </sheetViews>
  <sheetFormatPr defaultColWidth="9.140625" defaultRowHeight="15"/>
  <cols>
    <col min="1" max="1" width="2.7109375" style="0" customWidth="1"/>
    <col min="2" max="2" width="2.28125" style="0" customWidth="1"/>
    <col min="3" max="3" width="2.421875" style="0" customWidth="1"/>
    <col min="4" max="4" width="2.8515625" style="0" customWidth="1"/>
    <col min="5" max="5" width="2.00390625" style="0" customWidth="1"/>
    <col min="6" max="6" width="4.28125" style="0" customWidth="1"/>
    <col min="7" max="7" width="2.7109375" style="0" customWidth="1"/>
    <col min="8" max="8" width="3.00390625" style="0" customWidth="1"/>
    <col min="9" max="9" width="0.85546875" style="0" customWidth="1"/>
    <col min="10" max="10" width="0.71875" style="0" customWidth="1"/>
    <col min="11" max="11" width="6.28125" style="0" customWidth="1"/>
    <col min="12" max="12" width="2.421875" style="0" customWidth="1"/>
    <col min="13" max="13" width="0.5625" style="0" customWidth="1"/>
    <col min="14" max="14" width="2.57421875" style="0" customWidth="1"/>
    <col min="15" max="15" width="1.57421875" style="0" customWidth="1"/>
    <col min="16" max="16" width="2.00390625" style="0" customWidth="1"/>
    <col min="17" max="17" width="1.421875" style="0" customWidth="1"/>
    <col min="18" max="18" width="3.7109375" style="0" customWidth="1"/>
    <col min="19" max="19" width="1.7109375" style="0" customWidth="1"/>
    <col min="20" max="20" width="7.140625" style="0" customWidth="1"/>
    <col min="21" max="21" width="2.28125" style="0" customWidth="1"/>
    <col min="22" max="22" width="2.7109375" style="0" customWidth="1"/>
    <col min="23" max="23" width="2.28125" style="0" customWidth="1"/>
    <col min="24" max="24" width="2.8515625" style="0" customWidth="1"/>
    <col min="25" max="26" width="2.57421875" style="0" customWidth="1"/>
    <col min="27" max="27" width="2.8515625" style="0" customWidth="1"/>
    <col min="28" max="28" width="3.8515625" style="0" customWidth="1"/>
    <col min="29" max="29" width="2.7109375" style="0" customWidth="1"/>
    <col min="30" max="30" width="2.8515625" style="0" customWidth="1"/>
    <col min="31" max="31" width="2.57421875" style="0" customWidth="1"/>
    <col min="32" max="33" width="2.140625" style="0" customWidth="1"/>
    <col min="34" max="34" width="1.57421875" style="0" customWidth="1"/>
    <col min="35" max="35" width="2.28125" style="0" customWidth="1"/>
    <col min="36" max="36" width="1.7109375" style="0" customWidth="1"/>
    <col min="37" max="37" width="2.57421875" style="0" customWidth="1"/>
    <col min="38" max="38" width="2.421875" style="0" customWidth="1"/>
    <col min="39" max="39" width="2.8515625" style="0" customWidth="1"/>
    <col min="40" max="40" width="2.57421875" style="0" customWidth="1"/>
    <col min="41" max="41" width="3.140625" style="0" customWidth="1"/>
    <col min="42" max="42" width="2.421875" style="0" customWidth="1"/>
    <col min="43" max="43" width="1.8515625" style="0" customWidth="1"/>
    <col min="44" max="44" width="6.7109375" style="0" customWidth="1"/>
    <col min="45" max="45" width="1.421875" style="0" customWidth="1"/>
    <col min="46" max="46" width="2.140625" style="0" customWidth="1"/>
    <col min="47" max="47" width="3.28125" style="0" customWidth="1"/>
    <col min="48" max="48" width="2.28125" style="0" customWidth="1"/>
  </cols>
  <sheetData>
    <row r="1" spans="1:48" ht="35.25" customHeight="1">
      <c r="A1" s="63"/>
      <c r="B1" s="63"/>
      <c r="C1" s="63"/>
      <c r="D1" s="81" t="s">
        <v>134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82" t="s">
        <v>135</v>
      </c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</row>
    <row r="2" spans="1:48" ht="61.5" customHeight="1">
      <c r="A2" s="63"/>
      <c r="B2" s="63"/>
      <c r="C2" s="63"/>
      <c r="D2" s="83" t="s">
        <v>136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84" t="s">
        <v>164</v>
      </c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</row>
    <row r="3" spans="1:48" ht="15">
      <c r="A3" s="63"/>
      <c r="B3" s="63"/>
      <c r="C3" s="63"/>
      <c r="D3" s="83" t="s">
        <v>137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85" t="s">
        <v>138</v>
      </c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</row>
    <row r="4" spans="1:48" ht="15" customHeight="1">
      <c r="A4" s="63"/>
      <c r="B4" s="63"/>
      <c r="C4" s="63"/>
      <c r="D4" s="87" t="s">
        <v>161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</row>
    <row r="5" spans="1:48" ht="9" customHeight="1">
      <c r="A5" s="64"/>
      <c r="B5" s="64"/>
      <c r="C5" s="64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89">
        <v>42613</v>
      </c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</row>
    <row r="6" spans="1:48" ht="9.75" customHeight="1">
      <c r="A6" s="63"/>
      <c r="B6" s="63"/>
      <c r="C6" s="6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</row>
    <row r="7" spans="1:48" ht="48" customHeight="1">
      <c r="A7" s="90" t="s">
        <v>139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</row>
    <row r="8" spans="1:48" ht="15">
      <c r="A8" s="91" t="s">
        <v>163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ht="32.25" customHeight="1">
      <c r="A9" s="92" t="s">
        <v>162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</row>
    <row r="10" spans="1:48" ht="15">
      <c r="A10" s="93" t="s">
        <v>140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</row>
    <row r="11" spans="1:48" ht="15">
      <c r="A11" s="94" t="s">
        <v>141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</row>
    <row r="12" spans="1:48" ht="15">
      <c r="A12" s="95" t="s">
        <v>166</v>
      </c>
      <c r="B12" s="95"/>
      <c r="C12" s="95"/>
      <c r="D12" s="95"/>
      <c r="E12" s="95"/>
      <c r="F12" s="64"/>
      <c r="G12" s="96" t="s">
        <v>142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</row>
    <row r="13" spans="1:48" ht="15">
      <c r="A13" s="86" t="s">
        <v>143</v>
      </c>
      <c r="B13" s="86"/>
      <c r="C13" s="86"/>
      <c r="D13" s="86"/>
      <c r="E13" s="86"/>
      <c r="F13" s="86"/>
      <c r="G13" s="86" t="s">
        <v>144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65"/>
    </row>
    <row r="14" spans="1:48" s="68" customFormat="1" ht="23.25" customHeight="1">
      <c r="A14" s="97" t="s">
        <v>145</v>
      </c>
      <c r="B14" s="97"/>
      <c r="C14" s="97"/>
      <c r="D14" s="97"/>
      <c r="E14" s="98" t="s">
        <v>146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</row>
    <row r="15" spans="1:48" s="68" customFormat="1" ht="25.5" customHeight="1">
      <c r="A15" s="97" t="s">
        <v>147</v>
      </c>
      <c r="B15" s="97"/>
      <c r="C15" s="97"/>
      <c r="D15" s="97"/>
      <c r="E15" s="97"/>
      <c r="F15" s="97"/>
      <c r="G15" s="99" t="s">
        <v>142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</row>
    <row r="16" spans="1:48" ht="15">
      <c r="A16" s="66"/>
      <c r="B16" s="63"/>
      <c r="C16" s="63"/>
      <c r="D16" s="63"/>
      <c r="E16" s="63"/>
      <c r="F16" s="63"/>
      <c r="G16" s="100" t="s">
        <v>148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</row>
    <row r="17" spans="1:48" s="68" customFormat="1" ht="34.5" customHeight="1">
      <c r="A17" s="97" t="s">
        <v>149</v>
      </c>
      <c r="B17" s="97"/>
      <c r="C17" s="97"/>
      <c r="D17" s="97"/>
      <c r="E17" s="97"/>
      <c r="F17" s="97"/>
      <c r="G17" s="101" t="s">
        <v>150</v>
      </c>
      <c r="H17" s="101"/>
      <c r="I17" s="101"/>
      <c r="J17" s="101"/>
      <c r="K17" s="101"/>
      <c r="L17" s="101"/>
      <c r="M17" s="101"/>
      <c r="N17" s="101"/>
      <c r="O17" s="69"/>
      <c r="P17" s="70"/>
      <c r="Q17" s="97" t="s">
        <v>151</v>
      </c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101" t="s">
        <v>165</v>
      </c>
      <c r="AD17" s="101"/>
      <c r="AE17" s="101"/>
      <c r="AF17" s="101"/>
      <c r="AG17" s="101"/>
      <c r="AH17" s="69"/>
      <c r="AI17" s="97" t="s">
        <v>152</v>
      </c>
      <c r="AJ17" s="97"/>
      <c r="AK17" s="97"/>
      <c r="AL17" s="97"/>
      <c r="AM17" s="97"/>
      <c r="AN17" s="97"/>
      <c r="AO17" s="97"/>
      <c r="AP17" s="97"/>
      <c r="AQ17" s="97"/>
      <c r="AR17" s="97"/>
      <c r="AS17" s="101">
        <v>2016</v>
      </c>
      <c r="AT17" s="101"/>
      <c r="AU17" s="101"/>
      <c r="AV17" s="101"/>
    </row>
    <row r="18" spans="1:49" ht="1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5"/>
      <c r="AS18" s="65"/>
      <c r="AT18" s="64"/>
      <c r="AU18" s="65"/>
      <c r="AV18" s="65"/>
      <c r="AW18" t="s">
        <v>168</v>
      </c>
    </row>
    <row r="19" spans="1:48" ht="15">
      <c r="A19" s="102" t="s">
        <v>153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3" t="s">
        <v>154</v>
      </c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</row>
    <row r="20" spans="1:48" ht="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104" t="s">
        <v>155</v>
      </c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</row>
    <row r="21" spans="1:48" ht="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</row>
    <row r="22" spans="1:48" ht="15">
      <c r="A22" s="102" t="s">
        <v>156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5" t="s">
        <v>157</v>
      </c>
      <c r="M22" s="105"/>
      <c r="N22" s="106" t="s">
        <v>158</v>
      </c>
      <c r="O22" s="106"/>
      <c r="P22" s="106"/>
      <c r="Q22" s="106"/>
      <c r="R22" s="106"/>
      <c r="S22" s="105" t="s">
        <v>159</v>
      </c>
      <c r="T22" s="105"/>
      <c r="U22" s="96" t="s">
        <v>160</v>
      </c>
      <c r="V22" s="96"/>
      <c r="W22" s="96"/>
      <c r="X22" s="96"/>
      <c r="Y22" s="96"/>
      <c r="Z22" s="96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</row>
    <row r="23" spans="1:48" ht="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</row>
  </sheetData>
  <sheetProtection/>
  <mergeCells count="38">
    <mergeCell ref="D1:P1"/>
    <mergeCell ref="AK1:AV1"/>
    <mergeCell ref="D2:P2"/>
    <mergeCell ref="AK2:AV2"/>
    <mergeCell ref="D3:P3"/>
    <mergeCell ref="AK3:AV3"/>
    <mergeCell ref="A13:F13"/>
    <mergeCell ref="G13:AU13"/>
    <mergeCell ref="D4:P4"/>
    <mergeCell ref="AK4:AV4"/>
    <mergeCell ref="D5:P6"/>
    <mergeCell ref="AK5:AV6"/>
    <mergeCell ref="A7:AV7"/>
    <mergeCell ref="A8:AV8"/>
    <mergeCell ref="A9:AV9"/>
    <mergeCell ref="A10:AV10"/>
    <mergeCell ref="A11:AV11"/>
    <mergeCell ref="A12:E12"/>
    <mergeCell ref="G12:AV12"/>
    <mergeCell ref="A14:D14"/>
    <mergeCell ref="E14:AV14"/>
    <mergeCell ref="A15:F15"/>
    <mergeCell ref="G15:AV15"/>
    <mergeCell ref="G16:AV16"/>
    <mergeCell ref="AS17:AV17"/>
    <mergeCell ref="A19:T19"/>
    <mergeCell ref="U19:AV19"/>
    <mergeCell ref="U20:AV20"/>
    <mergeCell ref="A22:K22"/>
    <mergeCell ref="L22:M22"/>
    <mergeCell ref="N22:R22"/>
    <mergeCell ref="S22:T22"/>
    <mergeCell ref="U22:Z22"/>
    <mergeCell ref="A17:F17"/>
    <mergeCell ref="G17:N17"/>
    <mergeCell ref="Q17:AB17"/>
    <mergeCell ref="AC17:AG17"/>
    <mergeCell ref="AI17:AR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3"/>
  <sheetViews>
    <sheetView zoomScalePageLayoutView="0" workbookViewId="0" topLeftCell="A46">
      <selection activeCell="J60" sqref="J60"/>
    </sheetView>
  </sheetViews>
  <sheetFormatPr defaultColWidth="9.140625" defaultRowHeight="15"/>
  <cols>
    <col min="1" max="1" width="9.140625" style="2" customWidth="1"/>
    <col min="2" max="2" width="40.57421875" style="2" customWidth="1"/>
    <col min="3" max="3" width="14.140625" style="2" customWidth="1"/>
    <col min="4" max="4" width="6.421875" style="2" customWidth="1"/>
    <col min="5" max="5" width="7.28125" style="2" customWidth="1"/>
    <col min="6" max="6" width="7.140625" style="2" customWidth="1"/>
    <col min="7" max="9" width="13.00390625" style="2" customWidth="1"/>
    <col min="10" max="10" width="10.8515625" style="2" customWidth="1"/>
    <col min="11" max="11" width="10.7109375" style="2" customWidth="1"/>
    <col min="12" max="12" width="10.00390625" style="2" customWidth="1"/>
    <col min="13" max="13" width="10.421875" style="2" customWidth="1"/>
    <col min="14" max="14" width="11.140625" style="2" customWidth="1"/>
    <col min="15" max="15" width="6.421875" style="2" customWidth="1"/>
    <col min="16" max="16384" width="9.140625" style="2" customWidth="1"/>
  </cols>
  <sheetData>
    <row r="1" spans="1:45" ht="15.75" customHeight="1">
      <c r="A1" s="107" t="s">
        <v>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 customHeight="1" thickBot="1">
      <c r="A2" s="107" t="s">
        <v>116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30" ht="34.5" customHeight="1" thickBot="1">
      <c r="A3" s="109" t="s">
        <v>0</v>
      </c>
      <c r="B3" s="108" t="s">
        <v>1</v>
      </c>
      <c r="C3" s="109" t="s">
        <v>2</v>
      </c>
      <c r="D3" s="108" t="s">
        <v>45</v>
      </c>
      <c r="E3" s="108"/>
      <c r="F3" s="108"/>
      <c r="G3" s="108"/>
      <c r="H3" s="108"/>
      <c r="I3" s="108"/>
      <c r="J3" s="108" t="s">
        <v>12</v>
      </c>
      <c r="K3" s="108"/>
      <c r="L3" s="108"/>
      <c r="M3" s="108"/>
      <c r="N3" s="128"/>
      <c r="O3" s="109" t="s">
        <v>95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0.25" customHeight="1" thickBot="1">
      <c r="A4" s="109"/>
      <c r="B4" s="108"/>
      <c r="C4" s="109"/>
      <c r="D4" s="109" t="s">
        <v>10</v>
      </c>
      <c r="E4" s="109" t="s">
        <v>11</v>
      </c>
      <c r="F4" s="108" t="s">
        <v>4</v>
      </c>
      <c r="G4" s="108"/>
      <c r="H4" s="108"/>
      <c r="I4" s="108"/>
      <c r="J4" s="108" t="s">
        <v>13</v>
      </c>
      <c r="K4" s="108"/>
      <c r="L4" s="108" t="s">
        <v>14</v>
      </c>
      <c r="M4" s="108"/>
      <c r="N4" s="39" t="s">
        <v>15</v>
      </c>
      <c r="O4" s="10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0.25" customHeight="1" thickBot="1">
      <c r="A5" s="109"/>
      <c r="B5" s="108"/>
      <c r="C5" s="109"/>
      <c r="D5" s="109"/>
      <c r="E5" s="109"/>
      <c r="F5" s="108" t="s">
        <v>5</v>
      </c>
      <c r="G5" s="108" t="s">
        <v>6</v>
      </c>
      <c r="H5" s="108"/>
      <c r="I5" s="108"/>
      <c r="J5" s="3" t="s">
        <v>16</v>
      </c>
      <c r="K5" s="3" t="s">
        <v>17</v>
      </c>
      <c r="L5" s="3" t="s">
        <v>18</v>
      </c>
      <c r="M5" s="3" t="s">
        <v>19</v>
      </c>
      <c r="N5" s="50" t="s">
        <v>117</v>
      </c>
      <c r="O5" s="109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 thickBot="1">
      <c r="A6" s="109"/>
      <c r="B6" s="108"/>
      <c r="C6" s="109"/>
      <c r="D6" s="109"/>
      <c r="E6" s="109"/>
      <c r="F6" s="108"/>
      <c r="G6" s="4" t="s">
        <v>7</v>
      </c>
      <c r="H6" s="4" t="s">
        <v>8</v>
      </c>
      <c r="I6" s="4" t="s">
        <v>9</v>
      </c>
      <c r="J6" s="4" t="s">
        <v>91</v>
      </c>
      <c r="K6" s="4" t="s">
        <v>90</v>
      </c>
      <c r="L6" s="4" t="s">
        <v>92</v>
      </c>
      <c r="M6" s="4" t="s">
        <v>93</v>
      </c>
      <c r="N6" s="40" t="s">
        <v>94</v>
      </c>
      <c r="O6" s="109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15" ht="16.5" thickBot="1">
      <c r="A7" s="3">
        <v>1</v>
      </c>
      <c r="B7" s="3">
        <v>2</v>
      </c>
      <c r="C7" s="3">
        <v>3</v>
      </c>
      <c r="D7" s="21">
        <v>4</v>
      </c>
      <c r="E7" s="21">
        <v>5</v>
      </c>
      <c r="F7" s="21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9">
        <v>14</v>
      </c>
      <c r="O7" s="21">
        <v>15</v>
      </c>
    </row>
    <row r="8" spans="1:15" ht="17.25" customHeight="1">
      <c r="A8" s="14" t="s">
        <v>53</v>
      </c>
      <c r="B8" s="77" t="s">
        <v>20</v>
      </c>
      <c r="C8" s="78"/>
      <c r="D8" s="79">
        <v>3078</v>
      </c>
      <c r="E8" s="79">
        <v>1026</v>
      </c>
      <c r="F8" s="28">
        <f>SUM(J8:N8)</f>
        <v>2052</v>
      </c>
      <c r="G8" s="78">
        <f>G9+G16+G24</f>
        <v>970</v>
      </c>
      <c r="H8" s="78">
        <f>H9+H16+H24</f>
        <v>1039</v>
      </c>
      <c r="I8" s="78">
        <f>I9+I16+I24</f>
        <v>43</v>
      </c>
      <c r="J8" s="78">
        <f>J9+J16+J24</f>
        <v>580</v>
      </c>
      <c r="K8" s="78">
        <f>K9+K16+K24</f>
        <v>748</v>
      </c>
      <c r="L8" s="78">
        <f>L9+L16+L24</f>
        <v>307</v>
      </c>
      <c r="M8" s="78">
        <f>M9+M16+M24</f>
        <v>177</v>
      </c>
      <c r="N8" s="80">
        <f>N9+N16+N24</f>
        <v>240</v>
      </c>
      <c r="O8" s="74"/>
    </row>
    <row r="9" spans="1:15" ht="19.5" customHeight="1">
      <c r="A9" s="13" t="s">
        <v>54</v>
      </c>
      <c r="B9" s="31" t="s">
        <v>21</v>
      </c>
      <c r="C9" s="75"/>
      <c r="D9" s="23">
        <v>1733</v>
      </c>
      <c r="E9" s="23">
        <v>578</v>
      </c>
      <c r="F9" s="22">
        <f>SUM(J9:N9)</f>
        <v>1155</v>
      </c>
      <c r="G9" s="22">
        <f aca="true" t="shared" si="0" ref="G9:N9">SUM(G10:G15)</f>
        <v>462</v>
      </c>
      <c r="H9" s="22">
        <f t="shared" si="0"/>
        <v>669</v>
      </c>
      <c r="I9" s="22">
        <f t="shared" si="0"/>
        <v>24</v>
      </c>
      <c r="J9" s="22">
        <f t="shared" si="0"/>
        <v>372</v>
      </c>
      <c r="K9" s="22">
        <f t="shared" si="0"/>
        <v>473</v>
      </c>
      <c r="L9" s="22">
        <f t="shared" si="0"/>
        <v>218</v>
      </c>
      <c r="M9" s="22">
        <f t="shared" si="0"/>
        <v>76</v>
      </c>
      <c r="N9" s="41">
        <f t="shared" si="0"/>
        <v>16</v>
      </c>
      <c r="O9" s="76"/>
    </row>
    <row r="10" spans="1:15" ht="18.75" customHeight="1">
      <c r="A10" s="7" t="s">
        <v>24</v>
      </c>
      <c r="B10" s="9" t="s">
        <v>22</v>
      </c>
      <c r="C10" s="5" t="s">
        <v>169</v>
      </c>
      <c r="D10" s="59">
        <v>427</v>
      </c>
      <c r="E10" s="59">
        <v>142</v>
      </c>
      <c r="F10" s="60">
        <f aca="true" t="shared" si="1" ref="F10:F16">SUM(J10:N10)</f>
        <v>285</v>
      </c>
      <c r="G10" s="5">
        <v>217</v>
      </c>
      <c r="H10" s="5">
        <v>68</v>
      </c>
      <c r="I10" s="5">
        <v>0</v>
      </c>
      <c r="J10" s="5">
        <v>68</v>
      </c>
      <c r="K10" s="5">
        <v>92</v>
      </c>
      <c r="L10" s="5">
        <v>64</v>
      </c>
      <c r="M10" s="5">
        <v>61</v>
      </c>
      <c r="N10" s="20"/>
      <c r="O10" s="8"/>
    </row>
    <row r="11" spans="1:15" ht="15.75">
      <c r="A11" s="7" t="s">
        <v>25</v>
      </c>
      <c r="B11" s="9" t="s">
        <v>23</v>
      </c>
      <c r="C11" s="5" t="s">
        <v>170</v>
      </c>
      <c r="D11" s="59">
        <f>E11+F11</f>
        <v>256.5</v>
      </c>
      <c r="E11" s="59">
        <f aca="true" t="shared" si="2" ref="E11:E28">F11/2</f>
        <v>85.5</v>
      </c>
      <c r="F11" s="60">
        <f t="shared" si="1"/>
        <v>171</v>
      </c>
      <c r="G11" s="5">
        <v>2</v>
      </c>
      <c r="H11" s="5">
        <v>169</v>
      </c>
      <c r="I11" s="5">
        <v>0</v>
      </c>
      <c r="J11" s="5">
        <v>51</v>
      </c>
      <c r="K11" s="5">
        <v>57</v>
      </c>
      <c r="L11" s="5">
        <v>32</v>
      </c>
      <c r="M11" s="5">
        <v>15</v>
      </c>
      <c r="N11" s="20">
        <v>16</v>
      </c>
      <c r="O11" s="8"/>
    </row>
    <row r="12" spans="1:15" ht="35.25" customHeight="1">
      <c r="A12" s="7" t="s">
        <v>26</v>
      </c>
      <c r="B12" s="9" t="s">
        <v>96</v>
      </c>
      <c r="C12" s="5" t="s">
        <v>124</v>
      </c>
      <c r="D12" s="59">
        <v>427</v>
      </c>
      <c r="E12" s="59">
        <v>142</v>
      </c>
      <c r="F12" s="60">
        <f t="shared" si="1"/>
        <v>285</v>
      </c>
      <c r="G12" s="5">
        <v>74</v>
      </c>
      <c r="H12" s="5">
        <v>187</v>
      </c>
      <c r="I12" s="5">
        <v>24</v>
      </c>
      <c r="J12" s="5">
        <v>85</v>
      </c>
      <c r="K12" s="5">
        <v>129</v>
      </c>
      <c r="L12" s="5">
        <v>71</v>
      </c>
      <c r="M12" s="5">
        <v>0</v>
      </c>
      <c r="N12" s="20">
        <v>0</v>
      </c>
      <c r="O12" s="8"/>
    </row>
    <row r="13" spans="1:15" ht="15.75">
      <c r="A13" s="7" t="s">
        <v>27</v>
      </c>
      <c r="B13" s="9" t="s">
        <v>29</v>
      </c>
      <c r="C13" s="5" t="s">
        <v>118</v>
      </c>
      <c r="D13" s="59">
        <f>E13+F13</f>
        <v>256.5</v>
      </c>
      <c r="E13" s="59">
        <f>F13/2</f>
        <v>85.5</v>
      </c>
      <c r="F13" s="60">
        <f t="shared" si="1"/>
        <v>171</v>
      </c>
      <c r="G13" s="5">
        <v>120</v>
      </c>
      <c r="H13" s="5">
        <v>51</v>
      </c>
      <c r="I13" s="5">
        <v>0</v>
      </c>
      <c r="J13" s="5">
        <v>83</v>
      </c>
      <c r="K13" s="5">
        <v>88</v>
      </c>
      <c r="L13" s="5">
        <v>0</v>
      </c>
      <c r="M13" s="5">
        <v>0</v>
      </c>
      <c r="N13" s="20">
        <v>0</v>
      </c>
      <c r="O13" s="8"/>
    </row>
    <row r="14" spans="1:15" ht="15.75">
      <c r="A14" s="7" t="s">
        <v>28</v>
      </c>
      <c r="B14" s="9" t="s">
        <v>30</v>
      </c>
      <c r="C14" s="5" t="s">
        <v>119</v>
      </c>
      <c r="D14" s="59">
        <f>E14+F14</f>
        <v>256.5</v>
      </c>
      <c r="E14" s="59">
        <f t="shared" si="2"/>
        <v>85.5</v>
      </c>
      <c r="F14" s="60">
        <f t="shared" si="1"/>
        <v>171</v>
      </c>
      <c r="G14" s="5">
        <v>3</v>
      </c>
      <c r="H14" s="5">
        <v>168</v>
      </c>
      <c r="I14" s="5">
        <v>0</v>
      </c>
      <c r="J14" s="5">
        <v>51</v>
      </c>
      <c r="K14" s="5">
        <v>69</v>
      </c>
      <c r="L14" s="5">
        <v>51</v>
      </c>
      <c r="M14" s="5">
        <v>0</v>
      </c>
      <c r="N14" s="20">
        <v>0</v>
      </c>
      <c r="O14" s="8"/>
    </row>
    <row r="15" spans="1:15" ht="15.75">
      <c r="A15" s="7" t="s">
        <v>31</v>
      </c>
      <c r="B15" s="9" t="s">
        <v>32</v>
      </c>
      <c r="C15" s="5" t="s">
        <v>118</v>
      </c>
      <c r="D15" s="59">
        <f>E15+F15</f>
        <v>108</v>
      </c>
      <c r="E15" s="59">
        <f t="shared" si="2"/>
        <v>36</v>
      </c>
      <c r="F15" s="60">
        <f t="shared" si="1"/>
        <v>72</v>
      </c>
      <c r="G15" s="5">
        <v>46</v>
      </c>
      <c r="H15" s="5">
        <v>26</v>
      </c>
      <c r="I15" s="5"/>
      <c r="J15" s="5">
        <v>34</v>
      </c>
      <c r="K15" s="5">
        <v>38</v>
      </c>
      <c r="L15" s="5">
        <v>0</v>
      </c>
      <c r="M15" s="5">
        <v>0</v>
      </c>
      <c r="N15" s="20">
        <v>0</v>
      </c>
      <c r="O15" s="8"/>
    </row>
    <row r="16" spans="1:15" ht="33.75" customHeight="1">
      <c r="A16" s="11"/>
      <c r="B16" s="31" t="s">
        <v>33</v>
      </c>
      <c r="C16" s="22"/>
      <c r="D16" s="23">
        <v>1075</v>
      </c>
      <c r="E16" s="23">
        <v>358</v>
      </c>
      <c r="F16" s="22">
        <f t="shared" si="1"/>
        <v>717</v>
      </c>
      <c r="G16" s="22">
        <f aca="true" t="shared" si="3" ref="G16:N16">SUM(G17:G23)</f>
        <v>421</v>
      </c>
      <c r="H16" s="22">
        <f t="shared" si="3"/>
        <v>281</v>
      </c>
      <c r="I16" s="22">
        <f t="shared" si="3"/>
        <v>15</v>
      </c>
      <c r="J16" s="22">
        <f t="shared" si="3"/>
        <v>153</v>
      </c>
      <c r="K16" s="22">
        <f t="shared" si="3"/>
        <v>218</v>
      </c>
      <c r="L16" s="22">
        <f t="shared" si="3"/>
        <v>89</v>
      </c>
      <c r="M16" s="22">
        <f t="shared" si="3"/>
        <v>101</v>
      </c>
      <c r="N16" s="41">
        <f t="shared" si="3"/>
        <v>156</v>
      </c>
      <c r="O16" s="12"/>
    </row>
    <row r="17" spans="1:15" ht="15.75">
      <c r="A17" s="7" t="s">
        <v>35</v>
      </c>
      <c r="B17" s="9" t="s">
        <v>34</v>
      </c>
      <c r="C17" s="5" t="s">
        <v>118</v>
      </c>
      <c r="D17" s="59">
        <f>E17+F17</f>
        <v>162</v>
      </c>
      <c r="E17" s="59">
        <f>F17/2</f>
        <v>54</v>
      </c>
      <c r="F17" s="60">
        <f>SUM(J17:N17)</f>
        <v>108</v>
      </c>
      <c r="G17" s="5">
        <v>2</v>
      </c>
      <c r="H17" s="5">
        <v>106</v>
      </c>
      <c r="I17" s="5">
        <v>0</v>
      </c>
      <c r="J17" s="5">
        <v>51</v>
      </c>
      <c r="K17" s="5">
        <v>57</v>
      </c>
      <c r="L17" s="5">
        <v>0</v>
      </c>
      <c r="M17" s="5">
        <v>0</v>
      </c>
      <c r="N17" s="20">
        <v>0</v>
      </c>
      <c r="O17" s="8"/>
    </row>
    <row r="18" spans="1:15" ht="15.75">
      <c r="A18" s="7" t="s">
        <v>36</v>
      </c>
      <c r="B18" s="10" t="s">
        <v>42</v>
      </c>
      <c r="C18" s="6" t="s">
        <v>122</v>
      </c>
      <c r="D18" s="59">
        <f>E18+F18</f>
        <v>270</v>
      </c>
      <c r="E18" s="59">
        <f t="shared" si="2"/>
        <v>90</v>
      </c>
      <c r="F18" s="60">
        <f>SUM(J18:N18)</f>
        <v>180</v>
      </c>
      <c r="G18" s="6">
        <v>107</v>
      </c>
      <c r="H18" s="6">
        <v>66</v>
      </c>
      <c r="I18" s="6">
        <v>7</v>
      </c>
      <c r="J18" s="6">
        <v>68</v>
      </c>
      <c r="K18" s="6">
        <v>112</v>
      </c>
      <c r="L18" s="6">
        <v>0</v>
      </c>
      <c r="M18" s="6">
        <v>0</v>
      </c>
      <c r="N18" s="20">
        <v>0</v>
      </c>
      <c r="O18" s="8"/>
    </row>
    <row r="19" spans="1:15" ht="15.75">
      <c r="A19" s="7" t="s">
        <v>37</v>
      </c>
      <c r="B19" s="9" t="s">
        <v>43</v>
      </c>
      <c r="C19" s="5" t="s">
        <v>121</v>
      </c>
      <c r="D19" s="59">
        <f>E19+F19</f>
        <v>171</v>
      </c>
      <c r="E19" s="59">
        <f t="shared" si="2"/>
        <v>57</v>
      </c>
      <c r="F19" s="60">
        <f aca="true" t="shared" si="4" ref="F19:F24">SUM(J19:N19)</f>
        <v>114</v>
      </c>
      <c r="G19" s="5">
        <v>82</v>
      </c>
      <c r="H19" s="5">
        <v>24</v>
      </c>
      <c r="I19" s="5">
        <v>8</v>
      </c>
      <c r="J19" s="5">
        <v>34</v>
      </c>
      <c r="K19" s="5">
        <v>49</v>
      </c>
      <c r="L19" s="5">
        <v>31</v>
      </c>
      <c r="M19" s="5">
        <v>0</v>
      </c>
      <c r="N19" s="20">
        <v>0</v>
      </c>
      <c r="O19" s="8"/>
    </row>
    <row r="20" spans="1:15" ht="32.25" customHeight="1">
      <c r="A20" s="7" t="s">
        <v>38</v>
      </c>
      <c r="B20" s="9" t="s">
        <v>44</v>
      </c>
      <c r="C20" s="5" t="s">
        <v>170</v>
      </c>
      <c r="D20" s="59">
        <v>256</v>
      </c>
      <c r="E20" s="59">
        <v>85</v>
      </c>
      <c r="F20" s="60">
        <f t="shared" si="4"/>
        <v>171</v>
      </c>
      <c r="G20" s="5">
        <v>120</v>
      </c>
      <c r="H20" s="5">
        <v>51</v>
      </c>
      <c r="I20" s="5">
        <v>0</v>
      </c>
      <c r="J20" s="5">
        <v>0</v>
      </c>
      <c r="K20" s="5">
        <v>0</v>
      </c>
      <c r="L20" s="5">
        <v>58</v>
      </c>
      <c r="M20" s="5">
        <v>49</v>
      </c>
      <c r="N20" s="20">
        <v>64</v>
      </c>
      <c r="O20" s="8"/>
    </row>
    <row r="21" spans="1:15" ht="15.75">
      <c r="A21" s="7" t="s">
        <v>39</v>
      </c>
      <c r="B21" s="9" t="s">
        <v>46</v>
      </c>
      <c r="C21" s="5" t="s">
        <v>170</v>
      </c>
      <c r="D21" s="59">
        <f>E21+F21</f>
        <v>54</v>
      </c>
      <c r="E21" s="59">
        <f t="shared" si="2"/>
        <v>18</v>
      </c>
      <c r="F21" s="60">
        <f t="shared" si="4"/>
        <v>36</v>
      </c>
      <c r="G21" s="5">
        <v>30</v>
      </c>
      <c r="H21" s="5">
        <v>6</v>
      </c>
      <c r="I21" s="5">
        <v>0</v>
      </c>
      <c r="J21" s="5">
        <v>0</v>
      </c>
      <c r="K21" s="5">
        <v>0</v>
      </c>
      <c r="L21" s="5">
        <v>0</v>
      </c>
      <c r="M21" s="5">
        <v>36</v>
      </c>
      <c r="N21" s="20">
        <v>0</v>
      </c>
      <c r="O21" s="8"/>
    </row>
    <row r="22" spans="1:15" ht="15.75">
      <c r="A22" s="7" t="s">
        <v>40</v>
      </c>
      <c r="B22" s="10" t="s">
        <v>47</v>
      </c>
      <c r="C22" s="6" t="s">
        <v>170</v>
      </c>
      <c r="D22" s="59">
        <f>E22+F22</f>
        <v>108</v>
      </c>
      <c r="E22" s="59">
        <f>F22/2</f>
        <v>36</v>
      </c>
      <c r="F22" s="60">
        <f t="shared" si="4"/>
        <v>72</v>
      </c>
      <c r="G22" s="6">
        <v>52</v>
      </c>
      <c r="H22" s="6">
        <v>20</v>
      </c>
      <c r="I22" s="6">
        <v>0</v>
      </c>
      <c r="J22" s="6">
        <v>0</v>
      </c>
      <c r="K22" s="6">
        <v>0</v>
      </c>
      <c r="L22" s="6">
        <v>0</v>
      </c>
      <c r="M22" s="6">
        <v>16</v>
      </c>
      <c r="N22" s="20">
        <v>56</v>
      </c>
      <c r="O22" s="8"/>
    </row>
    <row r="23" spans="1:15" ht="15.75">
      <c r="A23" s="7" t="s">
        <v>41</v>
      </c>
      <c r="B23" s="10" t="s">
        <v>48</v>
      </c>
      <c r="C23" s="6" t="s">
        <v>170</v>
      </c>
      <c r="D23" s="59">
        <f>E23+F23</f>
        <v>54</v>
      </c>
      <c r="E23" s="59">
        <f t="shared" si="2"/>
        <v>18</v>
      </c>
      <c r="F23" s="60">
        <f t="shared" si="4"/>
        <v>36</v>
      </c>
      <c r="G23" s="6">
        <v>28</v>
      </c>
      <c r="H23" s="6">
        <v>8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20">
        <v>36</v>
      </c>
      <c r="O23" s="8"/>
    </row>
    <row r="24" spans="1:15" ht="18.75" customHeight="1">
      <c r="A24" s="11"/>
      <c r="B24" s="31" t="s">
        <v>49</v>
      </c>
      <c r="C24" s="22"/>
      <c r="D24" s="23">
        <f>E24+F24</f>
        <v>270</v>
      </c>
      <c r="E24" s="23">
        <f t="shared" si="2"/>
        <v>90</v>
      </c>
      <c r="F24" s="22">
        <f t="shared" si="4"/>
        <v>180</v>
      </c>
      <c r="G24" s="22">
        <f aca="true" t="shared" si="5" ref="G24:N24">SUM(G25:G28)</f>
        <v>87</v>
      </c>
      <c r="H24" s="22">
        <f t="shared" si="5"/>
        <v>89</v>
      </c>
      <c r="I24" s="22">
        <f t="shared" si="5"/>
        <v>4</v>
      </c>
      <c r="J24" s="22">
        <f t="shared" si="5"/>
        <v>55</v>
      </c>
      <c r="K24" s="22">
        <f t="shared" si="5"/>
        <v>57</v>
      </c>
      <c r="L24" s="22">
        <f t="shared" si="5"/>
        <v>0</v>
      </c>
      <c r="M24" s="22">
        <f t="shared" si="5"/>
        <v>0</v>
      </c>
      <c r="N24" s="41">
        <f t="shared" si="5"/>
        <v>68</v>
      </c>
      <c r="O24" s="76"/>
    </row>
    <row r="25" spans="1:15" ht="15.75">
      <c r="A25" s="7" t="s">
        <v>55</v>
      </c>
      <c r="B25" s="24" t="s">
        <v>50</v>
      </c>
      <c r="C25" s="25" t="s">
        <v>120</v>
      </c>
      <c r="D25" s="57">
        <f>E25+F25</f>
        <v>51</v>
      </c>
      <c r="E25" s="57">
        <f>F25/2</f>
        <v>17</v>
      </c>
      <c r="F25" s="58">
        <f>SUM(J25:N25)</f>
        <v>34</v>
      </c>
      <c r="G25" s="25">
        <v>17</v>
      </c>
      <c r="H25" s="25">
        <v>17</v>
      </c>
      <c r="I25" s="25">
        <v>0</v>
      </c>
      <c r="J25" s="25">
        <v>34</v>
      </c>
      <c r="K25" s="25">
        <v>0</v>
      </c>
      <c r="L25" s="25">
        <v>0</v>
      </c>
      <c r="M25" s="25">
        <v>0</v>
      </c>
      <c r="N25" s="71">
        <v>0</v>
      </c>
      <c r="O25" s="8"/>
    </row>
    <row r="26" spans="1:15" ht="15.75">
      <c r="A26" s="7" t="s">
        <v>56</v>
      </c>
      <c r="B26" s="24" t="s">
        <v>51</v>
      </c>
      <c r="C26" s="25" t="s">
        <v>118</v>
      </c>
      <c r="D26" s="57">
        <f>E26+F26</f>
        <v>117</v>
      </c>
      <c r="E26" s="57">
        <f t="shared" si="2"/>
        <v>39</v>
      </c>
      <c r="F26" s="58">
        <f>SUM(J26:N26)</f>
        <v>78</v>
      </c>
      <c r="G26" s="25">
        <v>26</v>
      </c>
      <c r="H26" s="25">
        <v>48</v>
      </c>
      <c r="I26" s="25">
        <v>4</v>
      </c>
      <c r="J26" s="25">
        <v>21</v>
      </c>
      <c r="K26" s="25">
        <v>57</v>
      </c>
      <c r="L26" s="25">
        <v>0</v>
      </c>
      <c r="M26" s="25">
        <v>0</v>
      </c>
      <c r="N26" s="71">
        <v>0</v>
      </c>
      <c r="O26" s="8"/>
    </row>
    <row r="27" spans="1:15" ht="15.75">
      <c r="A27" s="7" t="s">
        <v>57</v>
      </c>
      <c r="B27" s="29" t="s">
        <v>52</v>
      </c>
      <c r="C27" s="30" t="s">
        <v>170</v>
      </c>
      <c r="D27" s="57">
        <f>E27+F27</f>
        <v>51</v>
      </c>
      <c r="E27" s="57">
        <f t="shared" si="2"/>
        <v>17</v>
      </c>
      <c r="F27" s="58">
        <f>SUM(J27:N27)</f>
        <v>34</v>
      </c>
      <c r="G27" s="30">
        <v>20</v>
      </c>
      <c r="H27" s="30">
        <v>14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71">
        <v>34</v>
      </c>
      <c r="O27" s="8"/>
    </row>
    <row r="28" spans="1:15" ht="15.75">
      <c r="A28" s="7" t="s">
        <v>58</v>
      </c>
      <c r="B28" s="29" t="s">
        <v>89</v>
      </c>
      <c r="C28" s="30" t="s">
        <v>170</v>
      </c>
      <c r="D28" s="57">
        <f>E28+F28</f>
        <v>51</v>
      </c>
      <c r="E28" s="57">
        <f t="shared" si="2"/>
        <v>17</v>
      </c>
      <c r="F28" s="58">
        <f>SUM(J28:N28)</f>
        <v>34</v>
      </c>
      <c r="G28" s="30">
        <v>24</v>
      </c>
      <c r="H28" s="30">
        <v>10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71">
        <v>34</v>
      </c>
      <c r="O28" s="8"/>
    </row>
    <row r="29" spans="1:15" ht="17.25" customHeight="1">
      <c r="A29" s="13" t="s">
        <v>60</v>
      </c>
      <c r="B29" s="31" t="s">
        <v>59</v>
      </c>
      <c r="C29" s="75"/>
      <c r="D29" s="23">
        <v>1080</v>
      </c>
      <c r="E29" s="23">
        <v>360</v>
      </c>
      <c r="F29" s="23">
        <f>F30+F37</f>
        <v>680</v>
      </c>
      <c r="G29" s="22">
        <v>323</v>
      </c>
      <c r="H29" s="22">
        <v>346</v>
      </c>
      <c r="I29" s="22">
        <v>11</v>
      </c>
      <c r="J29" s="22">
        <f>J30+J37</f>
        <v>32</v>
      </c>
      <c r="K29" s="22">
        <f>K30+K37</f>
        <v>80</v>
      </c>
      <c r="L29" s="22">
        <f>L30+L37</f>
        <v>269</v>
      </c>
      <c r="M29" s="22">
        <f>M30+M37</f>
        <v>267</v>
      </c>
      <c r="N29" s="22">
        <f>N30+N37</f>
        <v>32</v>
      </c>
      <c r="O29" s="76"/>
    </row>
    <row r="30" spans="1:15" ht="18" customHeight="1">
      <c r="A30" s="13" t="s">
        <v>61</v>
      </c>
      <c r="B30" s="31" t="s">
        <v>62</v>
      </c>
      <c r="C30" s="22"/>
      <c r="D30" s="23">
        <v>256</v>
      </c>
      <c r="E30" s="23">
        <v>80</v>
      </c>
      <c r="F30" s="22">
        <f>SUM(J30:N30)</f>
        <v>176</v>
      </c>
      <c r="G30" s="22">
        <v>76</v>
      </c>
      <c r="H30" s="22">
        <v>89</v>
      </c>
      <c r="I30" s="22">
        <v>11</v>
      </c>
      <c r="J30" s="22">
        <f>SUM(J31:J35)</f>
        <v>32</v>
      </c>
      <c r="K30" s="22">
        <f>SUM(K31:K35)</f>
        <v>80</v>
      </c>
      <c r="L30" s="22">
        <f>SUM(L31:L35)</f>
        <v>32</v>
      </c>
      <c r="M30" s="22">
        <f>SUM(M31:M35)</f>
        <v>0</v>
      </c>
      <c r="N30" s="41">
        <f>SUM(N31:N35)</f>
        <v>32</v>
      </c>
      <c r="O30" s="76"/>
    </row>
    <row r="31" spans="1:15" ht="16.5" customHeight="1">
      <c r="A31" s="7" t="s">
        <v>69</v>
      </c>
      <c r="B31" s="9" t="s">
        <v>63</v>
      </c>
      <c r="C31" s="5" t="s">
        <v>118</v>
      </c>
      <c r="D31" s="59">
        <v>46</v>
      </c>
      <c r="E31" s="59">
        <v>14</v>
      </c>
      <c r="F31" s="60">
        <f>SUM(J31:N31)</f>
        <v>32</v>
      </c>
      <c r="G31" s="5">
        <v>0</v>
      </c>
      <c r="H31" s="5">
        <v>32</v>
      </c>
      <c r="I31" s="5">
        <v>0</v>
      </c>
      <c r="J31" s="5">
        <v>0</v>
      </c>
      <c r="K31" s="5">
        <v>32</v>
      </c>
      <c r="L31" s="5">
        <v>0</v>
      </c>
      <c r="M31" s="5">
        <v>0</v>
      </c>
      <c r="N31" s="20">
        <v>0</v>
      </c>
      <c r="O31" s="8"/>
    </row>
    <row r="32" spans="1:15" ht="18.75" customHeight="1">
      <c r="A32" s="7" t="s">
        <v>70</v>
      </c>
      <c r="B32" s="10" t="s">
        <v>64</v>
      </c>
      <c r="C32" s="6" t="s">
        <v>121</v>
      </c>
      <c r="D32" s="59">
        <v>46</v>
      </c>
      <c r="E32" s="59">
        <v>14</v>
      </c>
      <c r="F32" s="60">
        <f>SUM(J32:N32)</f>
        <v>32</v>
      </c>
      <c r="G32" s="6">
        <v>25</v>
      </c>
      <c r="H32" s="6">
        <v>7</v>
      </c>
      <c r="I32" s="6">
        <v>0</v>
      </c>
      <c r="J32" s="6">
        <v>0</v>
      </c>
      <c r="K32" s="6">
        <v>0</v>
      </c>
      <c r="L32" s="6">
        <v>32</v>
      </c>
      <c r="M32" s="6">
        <v>0</v>
      </c>
      <c r="N32" s="20">
        <v>0</v>
      </c>
      <c r="O32" s="8"/>
    </row>
    <row r="33" spans="1:15" ht="29.25" customHeight="1">
      <c r="A33" s="7" t="s">
        <v>71</v>
      </c>
      <c r="B33" s="9" t="s">
        <v>65</v>
      </c>
      <c r="C33" s="5" t="s">
        <v>120</v>
      </c>
      <c r="D33" s="59">
        <v>46</v>
      </c>
      <c r="E33" s="59">
        <v>14</v>
      </c>
      <c r="F33" s="60">
        <f>SUM(J33:N33)</f>
        <v>32</v>
      </c>
      <c r="G33" s="5">
        <v>14</v>
      </c>
      <c r="H33" s="5">
        <v>14</v>
      </c>
      <c r="I33" s="5">
        <v>4</v>
      </c>
      <c r="J33" s="5">
        <v>32</v>
      </c>
      <c r="K33" s="5">
        <v>0</v>
      </c>
      <c r="L33" s="5">
        <v>0</v>
      </c>
      <c r="M33" s="5">
        <v>0</v>
      </c>
      <c r="N33" s="20">
        <v>0</v>
      </c>
      <c r="O33" s="8"/>
    </row>
    <row r="34" spans="1:15" ht="15.75">
      <c r="A34" s="7" t="s">
        <v>72</v>
      </c>
      <c r="B34" s="9" t="s">
        <v>66</v>
      </c>
      <c r="C34" s="5" t="s">
        <v>122</v>
      </c>
      <c r="D34" s="59">
        <v>70</v>
      </c>
      <c r="E34" s="59">
        <v>22</v>
      </c>
      <c r="F34" s="60">
        <f>SUM(J34:N34)</f>
        <v>48</v>
      </c>
      <c r="G34" s="5">
        <v>24</v>
      </c>
      <c r="H34" s="5">
        <v>17</v>
      </c>
      <c r="I34" s="5">
        <v>7</v>
      </c>
      <c r="J34" s="5">
        <v>0</v>
      </c>
      <c r="K34" s="5">
        <v>48</v>
      </c>
      <c r="L34" s="5">
        <v>0</v>
      </c>
      <c r="M34" s="5">
        <v>0</v>
      </c>
      <c r="N34" s="20">
        <v>0</v>
      </c>
      <c r="O34" s="8">
        <v>16</v>
      </c>
    </row>
    <row r="35" spans="1:15" ht="15.75">
      <c r="A35" s="7" t="s">
        <v>73</v>
      </c>
      <c r="B35" s="9" t="s">
        <v>97</v>
      </c>
      <c r="C35" s="5" t="s">
        <v>170</v>
      </c>
      <c r="D35" s="59">
        <f>E35+F35</f>
        <v>48</v>
      </c>
      <c r="E35" s="59">
        <f>F35/2</f>
        <v>16</v>
      </c>
      <c r="F35" s="60">
        <f>SUM(J35:N35)</f>
        <v>32</v>
      </c>
      <c r="G35" s="5">
        <v>13</v>
      </c>
      <c r="H35" s="5">
        <v>19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20">
        <v>32</v>
      </c>
      <c r="O35" s="8"/>
    </row>
    <row r="36" spans="1:15" ht="15.75">
      <c r="A36" s="13" t="s">
        <v>74</v>
      </c>
      <c r="B36" s="31" t="s">
        <v>67</v>
      </c>
      <c r="C36" s="22"/>
      <c r="D36" s="23">
        <v>836</v>
      </c>
      <c r="E36" s="23">
        <v>292</v>
      </c>
      <c r="F36" s="23">
        <v>544</v>
      </c>
      <c r="G36" s="22">
        <v>249</v>
      </c>
      <c r="H36" s="22">
        <v>295</v>
      </c>
      <c r="I36" s="22">
        <v>0</v>
      </c>
      <c r="J36" s="22">
        <v>0</v>
      </c>
      <c r="K36" s="22">
        <v>0</v>
      </c>
      <c r="L36" s="22">
        <v>237</v>
      </c>
      <c r="M36" s="22">
        <v>291</v>
      </c>
      <c r="N36" s="41">
        <v>16</v>
      </c>
      <c r="O36" s="76"/>
    </row>
    <row r="37" spans="1:15" ht="15.75">
      <c r="A37" s="13" t="s">
        <v>75</v>
      </c>
      <c r="B37" s="31" t="s">
        <v>68</v>
      </c>
      <c r="C37" s="22"/>
      <c r="D37" s="23">
        <f>D38+D42+D53+D49</f>
        <v>744</v>
      </c>
      <c r="E37" s="23">
        <f>E38+E42+E53+E49</f>
        <v>240</v>
      </c>
      <c r="F37" s="23">
        <v>504</v>
      </c>
      <c r="G37" s="22">
        <v>247</v>
      </c>
      <c r="H37" s="22">
        <v>257</v>
      </c>
      <c r="I37" s="22">
        <v>0</v>
      </c>
      <c r="J37" s="22">
        <f>J38+J42+J49+J53</f>
        <v>0</v>
      </c>
      <c r="K37" s="22">
        <f>K38+K42+K49+K53</f>
        <v>0</v>
      </c>
      <c r="L37" s="22">
        <f>L38+L42+L49+L53</f>
        <v>237</v>
      </c>
      <c r="M37" s="22">
        <f>M38+M42+M49+M53</f>
        <v>267</v>
      </c>
      <c r="N37" s="22">
        <f>N38+N42+N49+N53</f>
        <v>0</v>
      </c>
      <c r="O37" s="76"/>
    </row>
    <row r="38" spans="1:15" ht="15.75">
      <c r="A38" s="13" t="s">
        <v>98</v>
      </c>
      <c r="B38" s="31" t="s">
        <v>77</v>
      </c>
      <c r="C38" s="22"/>
      <c r="D38" s="23">
        <v>94</v>
      </c>
      <c r="E38" s="23">
        <v>30</v>
      </c>
      <c r="F38" s="23">
        <f>SUM(F39:F39)</f>
        <v>64</v>
      </c>
      <c r="G38" s="22">
        <v>32</v>
      </c>
      <c r="H38" s="22">
        <v>32</v>
      </c>
      <c r="I38" s="22">
        <v>0</v>
      </c>
      <c r="J38" s="22">
        <f>J39</f>
        <v>0</v>
      </c>
      <c r="K38" s="22">
        <f>K39</f>
        <v>0</v>
      </c>
      <c r="L38" s="22">
        <f>L39</f>
        <v>0</v>
      </c>
      <c r="M38" s="22">
        <f>M39</f>
        <v>64</v>
      </c>
      <c r="N38" s="22">
        <f>N39</f>
        <v>0</v>
      </c>
      <c r="O38" s="76"/>
    </row>
    <row r="39" spans="1:15" ht="31.5">
      <c r="A39" s="46" t="s">
        <v>99</v>
      </c>
      <c r="B39" s="29" t="s">
        <v>78</v>
      </c>
      <c r="C39" s="30" t="s">
        <v>123</v>
      </c>
      <c r="D39" s="57">
        <v>94</v>
      </c>
      <c r="E39" s="57">
        <v>30</v>
      </c>
      <c r="F39" s="58">
        <f>SUM(J39:N39)</f>
        <v>64</v>
      </c>
      <c r="G39" s="30">
        <v>32</v>
      </c>
      <c r="H39" s="30">
        <v>32</v>
      </c>
      <c r="I39" s="30">
        <v>0</v>
      </c>
      <c r="J39" s="30">
        <v>0</v>
      </c>
      <c r="K39" s="30">
        <v>0</v>
      </c>
      <c r="L39" s="30">
        <v>0</v>
      </c>
      <c r="M39" s="30">
        <v>64</v>
      </c>
      <c r="N39" s="71">
        <v>0</v>
      </c>
      <c r="O39" s="8"/>
    </row>
    <row r="40" spans="1:15" ht="15.75">
      <c r="A40" s="46" t="s">
        <v>171</v>
      </c>
      <c r="B40" s="10" t="s">
        <v>127</v>
      </c>
      <c r="C40" s="6"/>
      <c r="D40" s="59"/>
      <c r="E40" s="72" t="s">
        <v>128</v>
      </c>
      <c r="F40" s="73" t="s">
        <v>179</v>
      </c>
      <c r="G40" s="6"/>
      <c r="H40" s="6"/>
      <c r="I40" s="6"/>
      <c r="J40" s="6"/>
      <c r="K40" s="6"/>
      <c r="L40" s="6"/>
      <c r="M40" s="6"/>
      <c r="N40" s="20"/>
      <c r="O40" s="8"/>
    </row>
    <row r="41" spans="1:15" ht="15.75">
      <c r="A41" s="47" t="s">
        <v>172</v>
      </c>
      <c r="B41" s="24" t="s">
        <v>76</v>
      </c>
      <c r="C41" s="25"/>
      <c r="D41" s="61"/>
      <c r="E41" s="61" t="s">
        <v>180</v>
      </c>
      <c r="F41" s="62" t="s">
        <v>185</v>
      </c>
      <c r="G41" s="25"/>
      <c r="H41" s="25"/>
      <c r="I41" s="25"/>
      <c r="J41" s="25"/>
      <c r="K41" s="25"/>
      <c r="L41" s="25"/>
      <c r="M41" s="25"/>
      <c r="N41" s="42"/>
      <c r="O41" s="8"/>
    </row>
    <row r="42" spans="1:15" ht="15.75">
      <c r="A42" s="26" t="s">
        <v>100</v>
      </c>
      <c r="B42" s="27" t="s">
        <v>106</v>
      </c>
      <c r="C42" s="28"/>
      <c r="D42" s="23">
        <v>438</v>
      </c>
      <c r="E42" s="23">
        <v>142</v>
      </c>
      <c r="F42" s="23">
        <f>SUM(F43:F46)</f>
        <v>296</v>
      </c>
      <c r="G42" s="28">
        <v>155</v>
      </c>
      <c r="H42" s="28">
        <v>141</v>
      </c>
      <c r="I42" s="28">
        <v>0</v>
      </c>
      <c r="J42" s="28">
        <f>SUM(J43:J46)</f>
        <v>0</v>
      </c>
      <c r="K42" s="28">
        <f>SUM(K43:K46)</f>
        <v>0</v>
      </c>
      <c r="L42" s="28">
        <f>SUM(L43:L46)</f>
        <v>189</v>
      </c>
      <c r="M42" s="28">
        <f>SUM(M43:M46)</f>
        <v>107</v>
      </c>
      <c r="N42" s="28">
        <f>SUM(N43:N46)</f>
        <v>0</v>
      </c>
      <c r="O42" s="12"/>
    </row>
    <row r="43" spans="1:15" ht="25.5">
      <c r="A43" s="47" t="s">
        <v>101</v>
      </c>
      <c r="B43" s="29" t="s">
        <v>107</v>
      </c>
      <c r="C43" s="30" t="s">
        <v>123</v>
      </c>
      <c r="D43" s="57">
        <v>46</v>
      </c>
      <c r="E43" s="57">
        <v>14</v>
      </c>
      <c r="F43" s="58">
        <f>SUM(J43:N43)</f>
        <v>32</v>
      </c>
      <c r="G43" s="30">
        <v>16</v>
      </c>
      <c r="H43" s="30">
        <v>16</v>
      </c>
      <c r="I43" s="30">
        <v>0</v>
      </c>
      <c r="J43" s="30">
        <v>0</v>
      </c>
      <c r="K43" s="30">
        <v>0</v>
      </c>
      <c r="L43" s="30">
        <v>0</v>
      </c>
      <c r="M43" s="30">
        <v>32</v>
      </c>
      <c r="N43" s="42">
        <v>0</v>
      </c>
      <c r="O43" s="8"/>
    </row>
    <row r="44" spans="1:15" ht="25.5">
      <c r="A44" s="47" t="s">
        <v>102</v>
      </c>
      <c r="B44" s="24" t="s">
        <v>106</v>
      </c>
      <c r="C44" s="25" t="s">
        <v>187</v>
      </c>
      <c r="D44" s="57">
        <v>214</v>
      </c>
      <c r="E44" s="57">
        <v>70</v>
      </c>
      <c r="F44" s="58">
        <f>SUM(J44:N44)</f>
        <v>144</v>
      </c>
      <c r="G44" s="25">
        <v>80</v>
      </c>
      <c r="H44" s="25">
        <v>64</v>
      </c>
      <c r="I44" s="25">
        <v>0</v>
      </c>
      <c r="J44" s="25">
        <v>0</v>
      </c>
      <c r="K44" s="25">
        <v>0</v>
      </c>
      <c r="L44" s="25">
        <v>101</v>
      </c>
      <c r="M44" s="25">
        <v>43</v>
      </c>
      <c r="N44" s="42">
        <v>0</v>
      </c>
      <c r="O44" s="8"/>
    </row>
    <row r="45" spans="1:15" ht="31.5">
      <c r="A45" s="47" t="s">
        <v>103</v>
      </c>
      <c r="B45" s="24" t="s">
        <v>108</v>
      </c>
      <c r="C45" s="25" t="s">
        <v>123</v>
      </c>
      <c r="D45" s="57">
        <v>46</v>
      </c>
      <c r="E45" s="57">
        <v>14</v>
      </c>
      <c r="F45" s="58">
        <f>SUM(J45:N45)</f>
        <v>32</v>
      </c>
      <c r="G45" s="25">
        <v>16</v>
      </c>
      <c r="H45" s="25">
        <v>16</v>
      </c>
      <c r="I45" s="25">
        <v>0</v>
      </c>
      <c r="J45" s="25">
        <v>0</v>
      </c>
      <c r="K45" s="25">
        <v>0</v>
      </c>
      <c r="L45" s="25">
        <v>0</v>
      </c>
      <c r="M45" s="25">
        <v>32</v>
      </c>
      <c r="N45" s="45">
        <v>0</v>
      </c>
      <c r="O45" s="8"/>
    </row>
    <row r="46" spans="1:15" ht="25.5">
      <c r="A46" s="47" t="s">
        <v>109</v>
      </c>
      <c r="B46" s="24" t="s">
        <v>110</v>
      </c>
      <c r="C46" s="25" t="s">
        <v>124</v>
      </c>
      <c r="D46" s="57">
        <f>E46+F46</f>
        <v>132</v>
      </c>
      <c r="E46" s="57">
        <f>F46/2</f>
        <v>44</v>
      </c>
      <c r="F46" s="58">
        <f>SUM(J46:N46)</f>
        <v>88</v>
      </c>
      <c r="G46" s="25">
        <v>43</v>
      </c>
      <c r="H46" s="25">
        <v>45</v>
      </c>
      <c r="I46" s="25">
        <v>0</v>
      </c>
      <c r="J46" s="25">
        <v>0</v>
      </c>
      <c r="K46" s="25">
        <v>0</v>
      </c>
      <c r="L46" s="25">
        <v>88</v>
      </c>
      <c r="M46" s="25">
        <v>0</v>
      </c>
      <c r="N46" s="42">
        <v>0</v>
      </c>
      <c r="O46" s="8">
        <v>88</v>
      </c>
    </row>
    <row r="47" spans="1:15" ht="15.75">
      <c r="A47" s="47" t="s">
        <v>173</v>
      </c>
      <c r="B47" s="24" t="s">
        <v>127</v>
      </c>
      <c r="C47" s="25"/>
      <c r="D47" s="57"/>
      <c r="E47" s="61" t="s">
        <v>128</v>
      </c>
      <c r="F47" s="62" t="s">
        <v>181</v>
      </c>
      <c r="G47" s="25"/>
      <c r="H47" s="25"/>
      <c r="I47" s="25"/>
      <c r="J47" s="25"/>
      <c r="K47" s="25"/>
      <c r="L47" s="25"/>
      <c r="M47" s="25"/>
      <c r="N47" s="71"/>
      <c r="O47" s="8"/>
    </row>
    <row r="48" spans="1:15" ht="15.75">
      <c r="A48" s="47" t="s">
        <v>174</v>
      </c>
      <c r="B48" s="24" t="s">
        <v>76</v>
      </c>
      <c r="C48" s="25"/>
      <c r="D48" s="61"/>
      <c r="E48" s="61" t="s">
        <v>183</v>
      </c>
      <c r="F48" s="62" t="s">
        <v>182</v>
      </c>
      <c r="G48" s="25"/>
      <c r="H48" s="25"/>
      <c r="I48" s="25"/>
      <c r="J48" s="25"/>
      <c r="K48" s="25"/>
      <c r="L48" s="25"/>
      <c r="M48" s="25"/>
      <c r="N48" s="42"/>
      <c r="O48" s="8"/>
    </row>
    <row r="49" spans="1:15" ht="15.75">
      <c r="A49" s="26" t="s">
        <v>104</v>
      </c>
      <c r="B49" s="31" t="s">
        <v>111</v>
      </c>
      <c r="C49" s="49"/>
      <c r="D49" s="23">
        <v>70</v>
      </c>
      <c r="E49" s="23">
        <v>22</v>
      </c>
      <c r="F49" s="22">
        <f>SUM(J49:N49)</f>
        <v>48</v>
      </c>
      <c r="G49" s="22">
        <v>16</v>
      </c>
      <c r="H49" s="22">
        <v>32</v>
      </c>
      <c r="I49" s="49">
        <v>0</v>
      </c>
      <c r="J49" s="22">
        <f>J50</f>
        <v>0</v>
      </c>
      <c r="K49" s="22">
        <f>K50</f>
        <v>0</v>
      </c>
      <c r="L49" s="22">
        <f>L50</f>
        <v>0</v>
      </c>
      <c r="M49" s="22">
        <f>M50</f>
        <v>48</v>
      </c>
      <c r="N49" s="22">
        <f>N50</f>
        <v>0</v>
      </c>
      <c r="O49" s="12"/>
    </row>
    <row r="50" spans="1:15" ht="31.5">
      <c r="A50" s="47" t="s">
        <v>105</v>
      </c>
      <c r="B50" s="29" t="s">
        <v>112</v>
      </c>
      <c r="C50" s="25" t="s">
        <v>123</v>
      </c>
      <c r="D50" s="57">
        <v>70</v>
      </c>
      <c r="E50" s="57">
        <v>22</v>
      </c>
      <c r="F50" s="58">
        <f>SUM(J50:N50)</f>
        <v>48</v>
      </c>
      <c r="G50" s="25">
        <v>16</v>
      </c>
      <c r="H50" s="25">
        <v>32</v>
      </c>
      <c r="I50" s="25">
        <v>0</v>
      </c>
      <c r="J50" s="25">
        <v>0</v>
      </c>
      <c r="K50" s="25">
        <v>0</v>
      </c>
      <c r="L50" s="25">
        <v>0</v>
      </c>
      <c r="M50" s="25">
        <v>48</v>
      </c>
      <c r="N50" s="71">
        <v>0</v>
      </c>
      <c r="O50" s="8"/>
    </row>
    <row r="51" spans="1:15" ht="15.75">
      <c r="A51" s="47" t="s">
        <v>175</v>
      </c>
      <c r="B51" s="29" t="s">
        <v>127</v>
      </c>
      <c r="C51" s="25"/>
      <c r="D51" s="57"/>
      <c r="E51" s="61" t="s">
        <v>128</v>
      </c>
      <c r="F51" s="62" t="s">
        <v>181</v>
      </c>
      <c r="G51" s="25"/>
      <c r="H51" s="25"/>
      <c r="I51" s="25"/>
      <c r="J51" s="25"/>
      <c r="K51" s="25"/>
      <c r="L51" s="25"/>
      <c r="M51" s="25"/>
      <c r="N51" s="71"/>
      <c r="O51" s="8"/>
    </row>
    <row r="52" spans="1:15" ht="15.75">
      <c r="A52" s="47" t="s">
        <v>176</v>
      </c>
      <c r="B52" s="24" t="s">
        <v>76</v>
      </c>
      <c r="C52" s="25"/>
      <c r="D52" s="61"/>
      <c r="E52" s="61" t="s">
        <v>184</v>
      </c>
      <c r="F52" s="62" t="s">
        <v>186</v>
      </c>
      <c r="G52" s="25"/>
      <c r="H52" s="25"/>
      <c r="I52" s="25"/>
      <c r="J52" s="25"/>
      <c r="K52" s="25"/>
      <c r="L52" s="25"/>
      <c r="M52" s="25"/>
      <c r="N52" s="45"/>
      <c r="O52" s="8"/>
    </row>
    <row r="53" spans="1:15" ht="15.75">
      <c r="A53" s="26" t="s">
        <v>113</v>
      </c>
      <c r="B53" s="31" t="s">
        <v>79</v>
      </c>
      <c r="C53" s="22"/>
      <c r="D53" s="23">
        <v>142</v>
      </c>
      <c r="E53" s="23">
        <v>46</v>
      </c>
      <c r="F53" s="23">
        <f>F54</f>
        <v>96</v>
      </c>
      <c r="G53" s="22">
        <v>44</v>
      </c>
      <c r="H53" s="22">
        <v>52</v>
      </c>
      <c r="I53" s="22">
        <v>0</v>
      </c>
      <c r="J53" s="22">
        <f>J54</f>
        <v>0</v>
      </c>
      <c r="K53" s="22">
        <f>K54</f>
        <v>0</v>
      </c>
      <c r="L53" s="22">
        <f>L54</f>
        <v>48</v>
      </c>
      <c r="M53" s="22">
        <f>M54</f>
        <v>48</v>
      </c>
      <c r="N53" s="22">
        <f>N54</f>
        <v>0</v>
      </c>
      <c r="O53" s="12"/>
    </row>
    <row r="54" spans="1:15" ht="31.5">
      <c r="A54" s="47" t="s">
        <v>115</v>
      </c>
      <c r="B54" s="29" t="s">
        <v>114</v>
      </c>
      <c r="C54" s="30" t="s">
        <v>187</v>
      </c>
      <c r="D54" s="57">
        <v>142</v>
      </c>
      <c r="E54" s="57">
        <v>46</v>
      </c>
      <c r="F54" s="58">
        <f>SUM(J54:N54)</f>
        <v>96</v>
      </c>
      <c r="G54" s="30">
        <v>44</v>
      </c>
      <c r="H54" s="30">
        <v>52</v>
      </c>
      <c r="I54" s="30">
        <v>0</v>
      </c>
      <c r="J54" s="30">
        <v>0</v>
      </c>
      <c r="K54" s="30">
        <v>0</v>
      </c>
      <c r="L54" s="30">
        <v>48</v>
      </c>
      <c r="M54" s="30">
        <v>48</v>
      </c>
      <c r="N54" s="42">
        <v>0</v>
      </c>
      <c r="O54" s="8"/>
    </row>
    <row r="55" spans="1:15" ht="15.75">
      <c r="A55" s="47" t="s">
        <v>177</v>
      </c>
      <c r="B55" s="29" t="s">
        <v>127</v>
      </c>
      <c r="C55" s="30"/>
      <c r="D55" s="57"/>
      <c r="E55" s="61" t="s">
        <v>128</v>
      </c>
      <c r="F55" s="62" t="s">
        <v>129</v>
      </c>
      <c r="G55" s="30"/>
      <c r="H55" s="30"/>
      <c r="I55" s="30"/>
      <c r="J55" s="30"/>
      <c r="K55" s="30"/>
      <c r="L55" s="30"/>
      <c r="M55" s="30"/>
      <c r="N55" s="51"/>
      <c r="O55" s="8"/>
    </row>
    <row r="56" spans="1:15" ht="15.75">
      <c r="A56" s="47" t="s">
        <v>178</v>
      </c>
      <c r="B56" s="29" t="s">
        <v>76</v>
      </c>
      <c r="C56" s="30"/>
      <c r="D56" s="61"/>
      <c r="E56" s="61" t="s">
        <v>130</v>
      </c>
      <c r="F56" s="62" t="s">
        <v>131</v>
      </c>
      <c r="G56" s="30"/>
      <c r="H56" s="30"/>
      <c r="I56" s="30"/>
      <c r="J56" s="30"/>
      <c r="K56" s="30"/>
      <c r="L56" s="30"/>
      <c r="M56" s="30"/>
      <c r="N56" s="42"/>
      <c r="O56" s="8"/>
    </row>
    <row r="57" spans="1:15" ht="15.75">
      <c r="A57" s="26" t="s">
        <v>80</v>
      </c>
      <c r="B57" s="31" t="s">
        <v>30</v>
      </c>
      <c r="C57" s="22" t="s">
        <v>125</v>
      </c>
      <c r="D57" s="23">
        <f>E57+F57</f>
        <v>80</v>
      </c>
      <c r="E57" s="23">
        <v>40</v>
      </c>
      <c r="F57" s="22">
        <f>SUM(J57:N57)</f>
        <v>40</v>
      </c>
      <c r="G57" s="22">
        <v>2</v>
      </c>
      <c r="H57" s="22">
        <v>38</v>
      </c>
      <c r="I57" s="22">
        <v>0</v>
      </c>
      <c r="J57" s="22">
        <v>0</v>
      </c>
      <c r="K57" s="22">
        <v>0</v>
      </c>
      <c r="L57" s="22">
        <v>0</v>
      </c>
      <c r="M57" s="22">
        <v>24</v>
      </c>
      <c r="N57" s="41">
        <v>16</v>
      </c>
      <c r="O57" s="48">
        <v>40</v>
      </c>
    </row>
    <row r="58" spans="1:15" ht="15.75">
      <c r="A58" s="32"/>
      <c r="B58" s="33" t="s">
        <v>5</v>
      </c>
      <c r="C58" s="34"/>
      <c r="D58" s="35">
        <v>4158</v>
      </c>
      <c r="E58" s="35">
        <v>1386</v>
      </c>
      <c r="F58" s="35">
        <f>F57+F29+F8</f>
        <v>2772</v>
      </c>
      <c r="G58" s="34">
        <v>1295</v>
      </c>
      <c r="H58" s="34">
        <v>1423</v>
      </c>
      <c r="I58" s="34">
        <v>54</v>
      </c>
      <c r="J58" s="34">
        <f>J57+J29+J8</f>
        <v>612</v>
      </c>
      <c r="K58" s="34">
        <f>K57+K29+K8</f>
        <v>828</v>
      </c>
      <c r="L58" s="34">
        <f>L57+L29+L8</f>
        <v>576</v>
      </c>
      <c r="M58" s="34">
        <f>M57+M29+M8</f>
        <v>468</v>
      </c>
      <c r="N58" s="34">
        <f>N57+N29+N8</f>
        <v>288</v>
      </c>
      <c r="O58" s="18">
        <f>SUM(O8:O57)</f>
        <v>144</v>
      </c>
    </row>
    <row r="59" spans="1:15" ht="31.5">
      <c r="A59" s="32" t="s">
        <v>82</v>
      </c>
      <c r="B59" s="36" t="s">
        <v>81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43"/>
      <c r="O59" s="8"/>
    </row>
    <row r="60" spans="1:15" ht="15.75">
      <c r="A60" s="114"/>
      <c r="B60" s="115"/>
      <c r="C60" s="115"/>
      <c r="D60" s="115"/>
      <c r="E60" s="111"/>
      <c r="F60" s="125" t="s">
        <v>5</v>
      </c>
      <c r="G60" s="110" t="s">
        <v>83</v>
      </c>
      <c r="H60" s="111"/>
      <c r="I60" s="25"/>
      <c r="J60" s="25"/>
      <c r="K60" s="25"/>
      <c r="L60" s="25"/>
      <c r="M60" s="25"/>
      <c r="N60" s="42"/>
      <c r="O60" s="8"/>
    </row>
    <row r="61" spans="1:15" ht="16.5" customHeight="1">
      <c r="A61" s="116" t="s">
        <v>87</v>
      </c>
      <c r="B61" s="117"/>
      <c r="C61" s="117"/>
      <c r="D61" s="117"/>
      <c r="E61" s="118"/>
      <c r="F61" s="126"/>
      <c r="G61" s="129" t="s">
        <v>126</v>
      </c>
      <c r="H61" s="130"/>
      <c r="I61" s="52" t="s">
        <v>132</v>
      </c>
      <c r="J61" s="52"/>
      <c r="K61" s="52"/>
      <c r="L61" s="52"/>
      <c r="M61" s="52"/>
      <c r="N61" s="53"/>
      <c r="O61" s="54"/>
    </row>
    <row r="62" spans="1:15" ht="15.75" customHeight="1">
      <c r="A62" s="119" t="s">
        <v>81</v>
      </c>
      <c r="B62" s="120"/>
      <c r="C62" s="120"/>
      <c r="D62" s="120"/>
      <c r="E62" s="121"/>
      <c r="F62" s="126"/>
      <c r="G62" s="131"/>
      <c r="H62" s="132"/>
      <c r="I62" s="30" t="s">
        <v>133</v>
      </c>
      <c r="J62" s="30"/>
      <c r="K62" s="30"/>
      <c r="L62" s="30"/>
      <c r="M62" s="30"/>
      <c r="N62" s="55"/>
      <c r="O62" s="56"/>
    </row>
    <row r="63" spans="1:15" ht="15.75">
      <c r="A63" s="119"/>
      <c r="B63" s="120"/>
      <c r="C63" s="120"/>
      <c r="D63" s="120"/>
      <c r="E63" s="121"/>
      <c r="F63" s="126"/>
      <c r="G63" s="110" t="s">
        <v>84</v>
      </c>
      <c r="H63" s="111"/>
      <c r="I63" s="30">
        <v>7</v>
      </c>
      <c r="J63" s="30">
        <v>0</v>
      </c>
      <c r="K63" s="30">
        <v>3</v>
      </c>
      <c r="L63" s="30">
        <v>2</v>
      </c>
      <c r="M63" s="30">
        <v>2</v>
      </c>
      <c r="N63" s="42">
        <v>0</v>
      </c>
      <c r="O63" s="8"/>
    </row>
    <row r="64" spans="1:15" ht="15.75">
      <c r="A64" s="119" t="s">
        <v>88</v>
      </c>
      <c r="B64" s="120"/>
      <c r="C64" s="120"/>
      <c r="D64" s="120"/>
      <c r="E64" s="121"/>
      <c r="F64" s="126"/>
      <c r="G64" s="110" t="s">
        <v>85</v>
      </c>
      <c r="H64" s="111"/>
      <c r="I64" s="25">
        <v>24</v>
      </c>
      <c r="J64" s="25">
        <v>3</v>
      </c>
      <c r="K64" s="25">
        <v>5</v>
      </c>
      <c r="L64" s="25">
        <v>3</v>
      </c>
      <c r="M64" s="25">
        <v>4</v>
      </c>
      <c r="N64" s="42">
        <v>9</v>
      </c>
      <c r="O64" s="8"/>
    </row>
    <row r="65" spans="1:15" ht="16.5" thickBot="1">
      <c r="A65" s="122"/>
      <c r="B65" s="123"/>
      <c r="C65" s="123"/>
      <c r="D65" s="123"/>
      <c r="E65" s="124"/>
      <c r="F65" s="127"/>
      <c r="G65" s="112" t="s">
        <v>86</v>
      </c>
      <c r="H65" s="113"/>
      <c r="I65" s="38">
        <v>3</v>
      </c>
      <c r="J65" s="38">
        <v>1</v>
      </c>
      <c r="K65" s="38">
        <v>1</v>
      </c>
      <c r="L65" s="38">
        <v>0</v>
      </c>
      <c r="M65" s="38">
        <v>1</v>
      </c>
      <c r="N65" s="44">
        <v>0</v>
      </c>
      <c r="O65" s="19"/>
    </row>
    <row r="66" spans="1:14" ht="15.75">
      <c r="A66" s="15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5.75">
      <c r="A67" s="15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5.75">
      <c r="A68" s="15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5.75">
      <c r="A69" s="15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5.75">
      <c r="A70" s="15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5.75">
      <c r="A71" s="15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5.75">
      <c r="A72" s="15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5.75">
      <c r="A73" s="15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</sheetData>
  <sheetProtection/>
  <mergeCells count="27">
    <mergeCell ref="O3:O6"/>
    <mergeCell ref="G64:H64"/>
    <mergeCell ref="G65:H65"/>
    <mergeCell ref="A60:E60"/>
    <mergeCell ref="A61:E61"/>
    <mergeCell ref="A62:E62"/>
    <mergeCell ref="A63:E63"/>
    <mergeCell ref="A64:E64"/>
    <mergeCell ref="A65:E65"/>
    <mergeCell ref="F60:F65"/>
    <mergeCell ref="G60:H60"/>
    <mergeCell ref="G63:H63"/>
    <mergeCell ref="J3:N3"/>
    <mergeCell ref="G61:H62"/>
    <mergeCell ref="A1:N1"/>
    <mergeCell ref="A2:N2"/>
    <mergeCell ref="J4:K4"/>
    <mergeCell ref="L4:M4"/>
    <mergeCell ref="C3:C6"/>
    <mergeCell ref="F4:I4"/>
    <mergeCell ref="G5:I5"/>
    <mergeCell ref="F5:F6"/>
    <mergeCell ref="E4:E6"/>
    <mergeCell ref="D4:D6"/>
    <mergeCell ref="D3:I3"/>
    <mergeCell ref="A3:A6"/>
    <mergeCell ref="B3:B6"/>
  </mergeCells>
  <printOptions/>
  <pageMargins left="0.14583333333333334" right="0.17708333333333334" top="0.11458333333333333" bottom="0.14583333333333334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</dc:creator>
  <cp:keywords/>
  <dc:description/>
  <cp:lastModifiedBy>Я</cp:lastModifiedBy>
  <cp:lastPrinted>2016-05-27T10:10:59Z</cp:lastPrinted>
  <dcterms:created xsi:type="dcterms:W3CDTF">2015-04-25T15:26:27Z</dcterms:created>
  <dcterms:modified xsi:type="dcterms:W3CDTF">2017-02-05T21:33:25Z</dcterms:modified>
  <cp:category/>
  <cp:version/>
  <cp:contentType/>
  <cp:contentStatus/>
</cp:coreProperties>
</file>