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4950" activeTab="2"/>
  </bookViews>
  <sheets>
    <sheet name="Титул (2)" sheetId="1" r:id="rId1"/>
    <sheet name="Титул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<sst xmlns="http://schemas.openxmlformats.org/spreadsheetml/2006/main" count="176" uniqueCount="126">
  <si>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</si>
  <si>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</si>
  <si>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</si>
  <si>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План учебного процесса</t>
  </si>
  <si>
    <t>Обязательная аудиторная</t>
  </si>
  <si>
    <t>Всего</t>
  </si>
  <si>
    <t>В том числе</t>
  </si>
  <si>
    <t>Теоретическое обучение</t>
  </si>
  <si>
    <t>Практическое обучение</t>
  </si>
  <si>
    <t>Лабораторные занятия</t>
  </si>
  <si>
    <t>Максимальная</t>
  </si>
  <si>
    <t>Самостоятельная работа</t>
  </si>
  <si>
    <t>Распределение обязательной учебной нагрузки по курсам и семестрам</t>
  </si>
  <si>
    <t>1 семестр</t>
  </si>
  <si>
    <t>2 семестр</t>
  </si>
  <si>
    <t>Физическая культура</t>
  </si>
  <si>
    <t>Учебная нагрузка обучающихся (час.)</t>
  </si>
  <si>
    <t>Профессиональная подготовка</t>
  </si>
  <si>
    <t>ПП</t>
  </si>
  <si>
    <t>ОП</t>
  </si>
  <si>
    <t>Общепрофессиональный цикл</t>
  </si>
  <si>
    <t>Основы инженерной графики</t>
  </si>
  <si>
    <t>Основы механики</t>
  </si>
  <si>
    <t>Основы электроники и электротехники</t>
  </si>
  <si>
    <t>Основы материаловедения и технология общеслесарных работ</t>
  </si>
  <si>
    <t>Теория и устройство судна</t>
  </si>
  <si>
    <t>Профессиональный цикл</t>
  </si>
  <si>
    <t>Профессиональные модули</t>
  </si>
  <si>
    <t>Эксплуатация, техническое обслуживание и ремонт главных энергетических установок и вспомогательных механизмов, судовых систем и технических устройств</t>
  </si>
  <si>
    <t>ОП.01</t>
  </si>
  <si>
    <t>ОП.02</t>
  </si>
  <si>
    <t>ОП.03</t>
  </si>
  <si>
    <t>ОП.04</t>
  </si>
  <si>
    <t>ОП.05</t>
  </si>
  <si>
    <t>ОП.06</t>
  </si>
  <si>
    <t>П</t>
  </si>
  <si>
    <t>ПМ</t>
  </si>
  <si>
    <t>Основы эксплуатации, техническое обслуживание и ремонт главных энергетических установок и вспомогательных механизмов, электрооборудования, судовых систем и технических устройств</t>
  </si>
  <si>
    <t>Судовое электрооборудование и автоматика</t>
  </si>
  <si>
    <t>Производственная практика</t>
  </si>
  <si>
    <t>Швартовые операции</t>
  </si>
  <si>
    <t>Погрузочно - разгрузочные работы и крепление груза</t>
  </si>
  <si>
    <t>Обеспечение безопасности плавания</t>
  </si>
  <si>
    <t>ФК.00</t>
  </si>
  <si>
    <t>Государственная (итоговая) аттестация</t>
  </si>
  <si>
    <t>ГИА</t>
  </si>
  <si>
    <t>Дисциплин и МДК</t>
  </si>
  <si>
    <t>Экзаменов</t>
  </si>
  <si>
    <t>Диф. Зачетов</t>
  </si>
  <si>
    <t>Зачетов</t>
  </si>
  <si>
    <t>Выпускная квалификационная работа</t>
  </si>
  <si>
    <t>Вариативная часть</t>
  </si>
  <si>
    <t>Безопасность жизнедеятельности</t>
  </si>
  <si>
    <t>ПМ.01</t>
  </si>
  <si>
    <t>МДК.01.01</t>
  </si>
  <si>
    <t>ПП.01.01</t>
  </si>
  <si>
    <t>ПМ.02</t>
  </si>
  <si>
    <t>ПП.02.01</t>
  </si>
  <si>
    <t>ПМ.03</t>
  </si>
  <si>
    <t>МДК.03.01</t>
  </si>
  <si>
    <t>ПП.03.01</t>
  </si>
  <si>
    <t>Безопасность жизнедеятельности на судне</t>
  </si>
  <si>
    <t>по профессии СПО ППКРС 21.01.09. ( 180107.05) Моторист</t>
  </si>
  <si>
    <t>дз</t>
  </si>
  <si>
    <t>_,э</t>
  </si>
  <si>
    <t xml:space="preserve">Учебная и производственная практика </t>
  </si>
  <si>
    <t>Согласовано</t>
  </si>
  <si>
    <t>Утверждаю</t>
  </si>
  <si>
    <t>Директор ОАО СК "Волжская база технического обслуживания флота"</t>
  </si>
  <si>
    <t>Директор ГБПОУ 
"Волгоградский техникум водного транспорта имени 
адмирала флота Н.Д. Сергеева"</t>
  </si>
  <si>
    <t>Н.В. Мартынов</t>
  </si>
  <si>
    <t>А.Ф. Кравченко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</si>
  <si>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</si>
  <si>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</si>
  <si>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Н.Д.Сергеева"</t>
  </si>
  <si>
    <t>наименование образовательного учреждения (организации)</t>
  </si>
  <si>
    <t>по профессии начального профессионального образования</t>
  </si>
  <si>
    <t>код</t>
  </si>
  <si>
    <t>наименование профессии</t>
  </si>
  <si>
    <t>на базе</t>
  </si>
  <si>
    <t>основное общее образование</t>
  </si>
  <si>
    <t>квалификации: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</si>
  <si>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</si>
  <si>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</si>
  <si>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</si>
  <si>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</si>
  <si>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</si>
  <si>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</si>
  <si>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</si>
  <si>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</si>
  <si>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</si>
  <si>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</si>
  <si>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02.08.2013</t>
  </si>
  <si>
    <t xml:space="preserve">№ </t>
  </si>
  <si>
    <t>Моторист судовой</t>
  </si>
  <si>
    <t>Помощник механика</t>
  </si>
  <si>
    <t>26.01.09</t>
  </si>
  <si>
    <t>Моторист самостоятельного управления судовым двигателем</t>
  </si>
  <si>
    <t>Учебная практика</t>
  </si>
  <si>
    <t>УП.01.01</t>
  </si>
  <si>
    <t>УП.02.01</t>
  </si>
  <si>
    <t>УП.03.01</t>
  </si>
  <si>
    <t>1 нед</t>
  </si>
  <si>
    <t>36час</t>
  </si>
  <si>
    <t>Основы эксплуатации, техническое обслуживание и ремонт главных энергетических установок и вспомогательных механизмов</t>
  </si>
  <si>
    <t>ч.1</t>
  </si>
  <si>
    <t>ч.2</t>
  </si>
  <si>
    <t>ч.3</t>
  </si>
  <si>
    <t xml:space="preserve">Организация и проведение судовых работ и швартовых операций </t>
  </si>
  <si>
    <t>Выполнение судовых работ</t>
  </si>
  <si>
    <t xml:space="preserve">Организация и проведение судовых работ </t>
  </si>
  <si>
    <t>19 недель</t>
  </si>
  <si>
    <t>1 курс</t>
  </si>
  <si>
    <t>684 часа</t>
  </si>
  <si>
    <t>17 недель</t>
  </si>
  <si>
    <t>з,дз</t>
  </si>
  <si>
    <t xml:space="preserve">МДК.02.01 </t>
  </si>
  <si>
    <t>3 недели</t>
  </si>
  <si>
    <t>108час</t>
  </si>
  <si>
    <t>3 нед</t>
  </si>
  <si>
    <t>36 час</t>
  </si>
  <si>
    <t>6 нед</t>
  </si>
  <si>
    <t>216 час</t>
  </si>
  <si>
    <t>7 нед</t>
  </si>
  <si>
    <t>252 час</t>
  </si>
  <si>
    <t>_ДЗ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</si>
</sst>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Tahoma"/>
      <family val="2"/>
    </font>
    <font>
      <b/>
      <sz val="8"/>
      <color indexed="8"/>
      <name val="Arial"/>
      <family val="2"/>
    </font>
    <font>
      <sz val="12"/>
      <color indexed="13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FF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wrapText="1"/>
    </xf>
    <xf numFmtId="0" fontId="38" fillId="33" borderId="1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wrapText="1"/>
    </xf>
    <xf numFmtId="0" fontId="46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52">
      <alignment/>
      <protection/>
    </xf>
    <xf numFmtId="0" fontId="12" fillId="34" borderId="0" xfId="52" applyFont="1" applyFill="1" applyBorder="1" applyAlignment="1" applyProtection="1">
      <alignment horizontal="center" vertical="center"/>
      <protection locked="0"/>
    </xf>
    <xf numFmtId="0" fontId="12" fillId="34" borderId="0" xfId="52" applyFont="1" applyFill="1" applyBorder="1" applyAlignment="1" applyProtection="1">
      <alignment horizontal="left" vertical="center"/>
      <protection locked="0"/>
    </xf>
    <xf numFmtId="0" fontId="16" fillId="34" borderId="0" xfId="52" applyFont="1" applyFill="1" applyBorder="1" applyAlignment="1" applyProtection="1">
      <alignment horizontal="left" vertical="center"/>
      <protection locked="0"/>
    </xf>
    <xf numFmtId="0" fontId="16" fillId="34" borderId="0" xfId="52" applyFont="1" applyFill="1" applyBorder="1" applyAlignment="1" applyProtection="1">
      <alignment horizontal="left" vertical="top"/>
      <protection locked="0"/>
    </xf>
    <xf numFmtId="0" fontId="1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34" borderId="20" xfId="52" applyNumberFormat="1" applyFont="1" applyFill="1" applyBorder="1" applyAlignment="1" applyProtection="1">
      <alignment horizontal="left" vertical="center"/>
      <protection locked="0"/>
    </xf>
    <xf numFmtId="0" fontId="14" fillId="34" borderId="0" xfId="52" applyNumberFormat="1" applyFont="1" applyFill="1" applyBorder="1" applyAlignment="1" applyProtection="1">
      <alignment horizontal="left" vertical="center"/>
      <protection locked="0"/>
    </xf>
    <xf numFmtId="0" fontId="19" fillId="34" borderId="0" xfId="52" applyFont="1" applyFill="1" applyBorder="1" applyAlignment="1" applyProtection="1">
      <alignment horizontal="center" vertical="center"/>
      <protection locked="0"/>
    </xf>
    <xf numFmtId="0" fontId="16" fillId="34" borderId="0" xfId="52" applyFont="1" applyFill="1" applyBorder="1" applyAlignment="1" applyProtection="1">
      <alignment horizontal="left" vertical="center"/>
      <protection locked="0"/>
    </xf>
    <xf numFmtId="0" fontId="14" fillId="34" borderId="20" xfId="52" applyNumberFormat="1" applyFont="1" applyFill="1" applyBorder="1" applyAlignment="1" applyProtection="1">
      <alignment horizontal="left" vertical="center"/>
      <protection locked="0"/>
    </xf>
    <xf numFmtId="0" fontId="10" fillId="3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4" fillId="34" borderId="20" xfId="52" applyNumberFormat="1" applyFont="1" applyFill="1" applyBorder="1" applyAlignment="1" applyProtection="1">
      <alignment horizontal="center" vertical="top"/>
      <protection locked="0"/>
    </xf>
    <xf numFmtId="0" fontId="16" fillId="34" borderId="0" xfId="52" applyFont="1" applyFill="1" applyBorder="1" applyAlignment="1" applyProtection="1">
      <alignment horizontal="left" vertical="center"/>
      <protection locked="0"/>
    </xf>
    <xf numFmtId="0" fontId="14" fillId="34" borderId="20" xfId="52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Alignment="1" applyProtection="1">
      <alignment horizontal="left" vertical="top"/>
      <protection locked="0"/>
    </xf>
    <xf numFmtId="0" fontId="19" fillId="34" borderId="0" xfId="52" applyFont="1" applyFill="1" applyBorder="1" applyAlignment="1" applyProtection="1">
      <alignment horizontal="right" vertical="center"/>
      <protection locked="0"/>
    </xf>
    <xf numFmtId="0" fontId="14" fillId="34" borderId="20" xfId="52" applyNumberFormat="1" applyFont="1" applyFill="1" applyBorder="1" applyAlignment="1" applyProtection="1">
      <alignment horizontal="center" vertical="center" wrapText="1"/>
      <protection locked="0"/>
    </xf>
    <xf numFmtId="0" fontId="16" fillId="34" borderId="0" xfId="52" applyFont="1" applyFill="1" applyBorder="1" applyAlignment="1" applyProtection="1">
      <alignment horizontal="left"/>
      <protection locked="0"/>
    </xf>
    <xf numFmtId="0" fontId="14" fillId="34" borderId="20" xfId="52" applyNumberFormat="1" applyFont="1" applyFill="1" applyBorder="1" applyAlignment="1" applyProtection="1">
      <alignment horizontal="left"/>
      <protection locked="0"/>
    </xf>
    <xf numFmtId="0" fontId="14" fillId="34" borderId="21" xfId="52" applyNumberFormat="1" applyFont="1" applyFill="1" applyBorder="1" applyAlignment="1" applyProtection="1">
      <alignment horizontal="left" wrapText="1"/>
      <protection locked="0"/>
    </xf>
    <xf numFmtId="0" fontId="14" fillId="34" borderId="20" xfId="52" applyNumberFormat="1" applyFont="1" applyFill="1" applyBorder="1" applyAlignment="1" applyProtection="1">
      <alignment horizontal="left" vertical="top" wrapText="1"/>
      <protection locked="0"/>
    </xf>
    <xf numFmtId="0" fontId="18" fillId="34" borderId="0" xfId="52" applyFont="1" applyFill="1" applyBorder="1" applyAlignment="1" applyProtection="1">
      <alignment horizontal="left" vertical="top"/>
      <protection locked="0"/>
    </xf>
    <xf numFmtId="0" fontId="12" fillId="0" borderId="20" xfId="52" applyNumberFormat="1" applyFont="1" applyBorder="1" applyAlignment="1" applyProtection="1">
      <alignment horizontal="center" wrapText="1"/>
      <protection locked="0"/>
    </xf>
    <xf numFmtId="0" fontId="12" fillId="0" borderId="20" xfId="52" applyNumberFormat="1" applyFont="1" applyBorder="1" applyAlignment="1" applyProtection="1">
      <alignment horizontal="center" vertical="center" wrapText="1"/>
      <protection locked="0"/>
    </xf>
    <xf numFmtId="0" fontId="14" fillId="34" borderId="0" xfId="52" applyFont="1" applyFill="1" applyBorder="1" applyAlignment="1" applyProtection="1">
      <alignment horizontal="center" vertical="center" wrapText="1"/>
      <protection locked="0"/>
    </xf>
    <xf numFmtId="14" fontId="14" fillId="34" borderId="0" xfId="5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2" applyFont="1" applyAlignment="1" applyProtection="1">
      <alignment horizontal="center" vertical="center"/>
      <protection locked="0"/>
    </xf>
    <xf numFmtId="0" fontId="16" fillId="0" borderId="0" xfId="52" applyFont="1" applyAlignment="1" applyProtection="1">
      <alignment horizontal="center" vertical="top"/>
      <protection locked="0"/>
    </xf>
    <xf numFmtId="0" fontId="17" fillId="34" borderId="20" xfId="52" applyNumberFormat="1" applyFont="1" applyFill="1" applyBorder="1" applyAlignment="1" applyProtection="1">
      <alignment horizontal="center" wrapText="1"/>
      <protection locked="0"/>
    </xf>
    <xf numFmtId="0" fontId="18" fillId="0" borderId="0" xfId="52" applyFont="1" applyAlignment="1" applyProtection="1">
      <alignment horizontal="center" vertical="top"/>
      <protection locked="0"/>
    </xf>
    <xf numFmtId="0" fontId="16" fillId="0" borderId="0" xfId="52" applyFont="1" applyAlignment="1" applyProtection="1">
      <alignment horizontal="center" vertical="center"/>
      <protection locked="0"/>
    </xf>
    <xf numFmtId="49" fontId="14" fillId="34" borderId="20" xfId="52" applyNumberFormat="1" applyFont="1" applyFill="1" applyBorder="1" applyAlignment="1" applyProtection="1">
      <alignment horizontal="left" vertical="center"/>
      <protection locked="0"/>
    </xf>
    <xf numFmtId="0" fontId="14" fillId="34" borderId="20" xfId="52" applyNumberFormat="1" applyFont="1" applyFill="1" applyBorder="1" applyAlignment="1" applyProtection="1">
      <alignment horizontal="left" vertical="center"/>
      <protection locked="0"/>
    </xf>
    <xf numFmtId="0" fontId="13" fillId="34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Alignment="1" applyProtection="1">
      <alignment horizontal="center" vertical="center"/>
      <protection locked="0"/>
    </xf>
    <xf numFmtId="0" fontId="14" fillId="0" borderId="0" xfId="52" applyFont="1" applyAlignment="1" applyProtection="1">
      <alignment horizontal="center" vertical="center" wrapText="1"/>
      <protection locked="0"/>
    </xf>
    <xf numFmtId="0" fontId="14" fillId="0" borderId="0" xfId="52" applyFont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zoomScalePageLayoutView="0" workbookViewId="0" topLeftCell="A131">
      <selection activeCell="AS18" sqref="AS18:AV18"/>
    </sheetView>
  </sheetViews>
  <sheetFormatPr defaultColWidth="9.140625" defaultRowHeight="15"/>
  <cols>
    <col min="1" max="2" width="1.8515625" style="0" customWidth="1"/>
    <col min="3" max="3" width="1.421875" style="0" customWidth="1"/>
    <col min="4" max="4" width="3.421875" style="0" customWidth="1"/>
    <col min="5" max="5" width="1.57421875" style="0" customWidth="1"/>
    <col min="6" max="6" width="6.421875" style="0" customWidth="1"/>
    <col min="7" max="7" width="2.00390625" style="0" customWidth="1"/>
    <col min="8" max="8" width="1.7109375" style="0" customWidth="1"/>
    <col min="9" max="9" width="1.1484375" style="0" customWidth="1"/>
    <col min="10" max="10" width="2.00390625" style="0" customWidth="1"/>
    <col min="11" max="11" width="6.421875" style="0" customWidth="1"/>
    <col min="12" max="12" width="0.85546875" style="0" customWidth="1"/>
    <col min="13" max="13" width="2.00390625" style="0" customWidth="1"/>
    <col min="14" max="14" width="4.7109375" style="0" customWidth="1"/>
    <col min="15" max="15" width="0.5625" style="0" customWidth="1"/>
    <col min="16" max="16" width="0.9921875" style="0" customWidth="1"/>
    <col min="17" max="17" width="1.8515625" style="0" customWidth="1"/>
    <col min="18" max="18" width="3.57421875" style="0" customWidth="1"/>
    <col min="19" max="19" width="2.8515625" style="0" customWidth="1"/>
    <col min="20" max="20" width="9.140625" style="0" customWidth="1"/>
    <col min="21" max="21" width="1.7109375" style="0" customWidth="1"/>
    <col min="22" max="22" width="1.421875" style="0" customWidth="1"/>
    <col min="23" max="23" width="1.8515625" style="0" customWidth="1"/>
    <col min="24" max="24" width="3.00390625" style="0" customWidth="1"/>
    <col min="25" max="25" width="2.8515625" style="0" customWidth="1"/>
    <col min="26" max="26" width="2.28125" style="0" customWidth="1"/>
    <col min="27" max="27" width="3.28125" style="0" customWidth="1"/>
    <col min="28" max="28" width="0.71875" style="0" customWidth="1"/>
    <col min="29" max="29" width="2.421875" style="0" customWidth="1"/>
    <col min="30" max="30" width="2.7109375" style="0" customWidth="1"/>
    <col min="31" max="31" width="2.421875" style="0" customWidth="1"/>
    <col min="32" max="32" width="2.7109375" style="0" customWidth="1"/>
    <col min="33" max="33" width="2.28125" style="0" customWidth="1"/>
    <col min="34" max="34" width="1.57421875" style="0" customWidth="1"/>
    <col min="35" max="35" width="2.28125" style="0" customWidth="1"/>
    <col min="36" max="36" width="2.140625" style="0" customWidth="1"/>
    <col min="37" max="38" width="2.421875" style="0" customWidth="1"/>
    <col min="39" max="39" width="2.57421875" style="0" customWidth="1"/>
    <col min="40" max="40" width="3.140625" style="0" customWidth="1"/>
    <col min="41" max="41" width="2.8515625" style="0" customWidth="1"/>
    <col min="42" max="42" width="2.421875" style="0" customWidth="1"/>
    <col min="43" max="43" width="2.28125" style="0" customWidth="1"/>
    <col min="44" max="44" width="6.28125" style="0" customWidth="1"/>
    <col min="45" max="45" width="2.7109375" style="0" customWidth="1"/>
    <col min="46" max="46" width="3.00390625" style="0" customWidth="1"/>
    <col min="47" max="47" width="4.57421875" style="0" customWidth="1"/>
    <col min="48" max="48" width="9.140625" style="0" hidden="1" customWidth="1"/>
  </cols>
  <sheetData>
    <row r="1" spans="1:48" ht="39.75" customHeight="1">
      <c r="A1" s="52"/>
      <c r="B1" s="52"/>
      <c r="C1" s="52"/>
      <c r="D1" s="95" t="s">
        <v>66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96" t="s">
        <v>67</v>
      </c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</row>
    <row r="2" spans="1:48" ht="56.25" customHeight="1">
      <c r="A2" s="52"/>
      <c r="B2" s="52"/>
      <c r="C2" s="52"/>
      <c r="D2" s="86" t="s">
        <v>68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97" t="s">
        <v>69</v>
      </c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</row>
    <row r="3" spans="1:48" ht="15">
      <c r="A3" s="52"/>
      <c r="B3" s="52"/>
      <c r="C3" s="52"/>
      <c r="D3" s="86" t="s">
        <v>70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98" t="s">
        <v>71</v>
      </c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4" spans="1:48" ht="15">
      <c r="A4" s="52"/>
      <c r="B4" s="52"/>
      <c r="C4" s="5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</row>
    <row r="5" spans="1:48" ht="15">
      <c r="A5" s="53"/>
      <c r="B5" s="53"/>
      <c r="C5" s="5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87">
        <v>42613</v>
      </c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</row>
    <row r="6" spans="1:48" ht="15">
      <c r="A6" s="52"/>
      <c r="B6" s="52"/>
      <c r="C6" s="5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</row>
    <row r="7" spans="1:48" ht="33">
      <c r="A7" s="88" t="s">
        <v>72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ht="15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</row>
    <row r="9" spans="1:48" ht="28.5" customHeight="1">
      <c r="A9" s="90" t="s">
        <v>74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5">
      <c r="A10" s="91" t="s">
        <v>75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ht="15">
      <c r="A11" s="92" t="s">
        <v>76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  <row r="12" spans="1:48" ht="15">
      <c r="A12" s="93" t="s">
        <v>96</v>
      </c>
      <c r="B12" s="93"/>
      <c r="C12" s="93"/>
      <c r="D12" s="93"/>
      <c r="E12" s="93"/>
      <c r="F12" s="53"/>
      <c r="G12" s="94" t="s">
        <v>94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</row>
    <row r="13" spans="1:48" ht="17.25" customHeight="1">
      <c r="A13" s="83" t="s">
        <v>77</v>
      </c>
      <c r="B13" s="83"/>
      <c r="C13" s="83"/>
      <c r="D13" s="83"/>
      <c r="E13" s="83"/>
      <c r="F13" s="83"/>
      <c r="G13" s="83" t="s">
        <v>78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54"/>
    </row>
    <row r="14" spans="1:48" ht="21.75" customHeight="1">
      <c r="A14" s="79" t="s">
        <v>79</v>
      </c>
      <c r="B14" s="79"/>
      <c r="C14" s="79"/>
      <c r="D14" s="79"/>
      <c r="E14" s="80" t="s">
        <v>80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 s="58" customFormat="1" ht="18.75" customHeight="1">
      <c r="A15" s="79" t="s">
        <v>81</v>
      </c>
      <c r="B15" s="79"/>
      <c r="C15" s="79"/>
      <c r="D15" s="79"/>
      <c r="E15" s="79"/>
      <c r="F15" s="79"/>
      <c r="G15" s="81" t="s">
        <v>97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8" ht="15">
      <c r="A16" s="56"/>
      <c r="B16" s="52"/>
      <c r="C16" s="52"/>
      <c r="D16" s="52"/>
      <c r="E16" s="52"/>
      <c r="F16" s="52"/>
      <c r="G16" s="82" t="s">
        <v>95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6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4"/>
      <c r="AT17" s="53"/>
      <c r="AU17" s="54"/>
      <c r="AV17" s="54"/>
    </row>
    <row r="18" spans="1:48" ht="15">
      <c r="A18" s="74" t="s">
        <v>82</v>
      </c>
      <c r="B18" s="74"/>
      <c r="C18" s="74"/>
      <c r="D18" s="74"/>
      <c r="E18" s="74"/>
      <c r="F18" s="74"/>
      <c r="G18" s="73" t="s">
        <v>83</v>
      </c>
      <c r="H18" s="73"/>
      <c r="I18" s="73"/>
      <c r="J18" s="73"/>
      <c r="K18" s="73"/>
      <c r="L18" s="73"/>
      <c r="M18" s="73"/>
      <c r="N18" s="73"/>
      <c r="O18" s="53"/>
      <c r="P18" s="62"/>
      <c r="Q18" s="74" t="s">
        <v>84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3" t="s">
        <v>85</v>
      </c>
      <c r="AD18" s="73"/>
      <c r="AE18" s="73"/>
      <c r="AF18" s="73"/>
      <c r="AG18" s="73"/>
      <c r="AH18" s="53"/>
      <c r="AI18" s="74" t="s">
        <v>86</v>
      </c>
      <c r="AJ18" s="74"/>
      <c r="AK18" s="74"/>
      <c r="AL18" s="74"/>
      <c r="AM18" s="74"/>
      <c r="AN18" s="74"/>
      <c r="AO18" s="74"/>
      <c r="AP18" s="74"/>
      <c r="AQ18" s="74"/>
      <c r="AR18" s="74"/>
      <c r="AS18" s="73">
        <v>2016</v>
      </c>
      <c r="AT18" s="73"/>
      <c r="AU18" s="73"/>
      <c r="AV18" s="73"/>
    </row>
    <row r="19" spans="1:48" ht="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4"/>
      <c r="AT19" s="53"/>
      <c r="AU19" s="54"/>
      <c r="AV19" s="54"/>
    </row>
    <row r="20" spans="1:48" ht="15">
      <c r="A20" s="74" t="s">
        <v>87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 t="s">
        <v>88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76" t="s">
        <v>89</v>
      </c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</row>
    <row r="22" spans="1:48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</row>
    <row r="23" spans="1:48" ht="15">
      <c r="A23" s="74" t="s">
        <v>90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7" t="s">
        <v>91</v>
      </c>
      <c r="M23" s="77"/>
      <c r="N23" s="78" t="s">
        <v>92</v>
      </c>
      <c r="O23" s="78"/>
      <c r="P23" s="78"/>
      <c r="Q23" s="78"/>
      <c r="R23" s="78"/>
      <c r="S23" s="61" t="s">
        <v>93</v>
      </c>
      <c r="T23" s="63">
        <v>858</v>
      </c>
      <c r="U23" s="60"/>
      <c r="V23" s="60"/>
      <c r="W23" s="60"/>
      <c r="X23" s="60"/>
      <c r="Y23" s="60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</sheetData>
  <sheetProtection/>
  <mergeCells count="36">
    <mergeCell ref="D1:P1"/>
    <mergeCell ref="AK1:AV1"/>
    <mergeCell ref="D2:P2"/>
    <mergeCell ref="AK2:AV2"/>
    <mergeCell ref="D3:P3"/>
    <mergeCell ref="AK3:AV3"/>
    <mergeCell ref="A13:F13"/>
    <mergeCell ref="G13:AU13"/>
    <mergeCell ref="D4:P4"/>
    <mergeCell ref="AK4:AV4"/>
    <mergeCell ref="D5:P6"/>
    <mergeCell ref="AK5:AV6"/>
    <mergeCell ref="A7:AV7"/>
    <mergeCell ref="A8:AV8"/>
    <mergeCell ref="A9:AV9"/>
    <mergeCell ref="A10:AV10"/>
    <mergeCell ref="A11:AV11"/>
    <mergeCell ref="A12:E12"/>
    <mergeCell ref="G12:AV12"/>
    <mergeCell ref="A14:D14"/>
    <mergeCell ref="E14:AV14"/>
    <mergeCell ref="A15:F15"/>
    <mergeCell ref="G15:AV15"/>
    <mergeCell ref="G16:AV16"/>
    <mergeCell ref="AS18:AV18"/>
    <mergeCell ref="A20:T20"/>
    <mergeCell ref="U20:AV20"/>
    <mergeCell ref="U21:AV21"/>
    <mergeCell ref="A23:K23"/>
    <mergeCell ref="L23:M23"/>
    <mergeCell ref="N23:R23"/>
    <mergeCell ref="A18:F18"/>
    <mergeCell ref="G18:N18"/>
    <mergeCell ref="Q18:AB18"/>
    <mergeCell ref="AC18:AG18"/>
    <mergeCell ref="AI18:AR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"/>
  <sheetViews>
    <sheetView zoomScalePageLayoutView="0" workbookViewId="0" topLeftCell="A2">
      <selection activeCell="G16" sqref="G16:AV16"/>
    </sheetView>
  </sheetViews>
  <sheetFormatPr defaultColWidth="9.140625" defaultRowHeight="15"/>
  <cols>
    <col min="1" max="2" width="1.8515625" style="0" customWidth="1"/>
    <col min="3" max="3" width="1.421875" style="0" customWidth="1"/>
    <col min="4" max="4" width="3.421875" style="0" customWidth="1"/>
    <col min="5" max="5" width="1.57421875" style="0" customWidth="1"/>
    <col min="6" max="6" width="6.421875" style="0" customWidth="1"/>
    <col min="7" max="7" width="2.00390625" style="0" customWidth="1"/>
    <col min="8" max="8" width="1.7109375" style="0" customWidth="1"/>
    <col min="9" max="9" width="1.1484375" style="0" customWidth="1"/>
    <col min="10" max="10" width="2.00390625" style="0" customWidth="1"/>
    <col min="11" max="11" width="6.421875" style="0" customWidth="1"/>
    <col min="12" max="12" width="0.85546875" style="0" customWidth="1"/>
    <col min="13" max="13" width="2.00390625" style="0" customWidth="1"/>
    <col min="14" max="14" width="4.7109375" style="0" customWidth="1"/>
    <col min="15" max="15" width="0.5625" style="0" customWidth="1"/>
    <col min="16" max="16" width="0.9921875" style="0" customWidth="1"/>
    <col min="17" max="17" width="1.8515625" style="0" customWidth="1"/>
    <col min="18" max="18" width="3.57421875" style="0" customWidth="1"/>
    <col min="19" max="19" width="2.8515625" style="0" customWidth="1"/>
    <col min="20" max="20" width="9.140625" style="0" customWidth="1"/>
    <col min="21" max="21" width="1.7109375" style="0" customWidth="1"/>
    <col min="22" max="22" width="1.421875" style="0" customWidth="1"/>
    <col min="23" max="23" width="1.8515625" style="0" customWidth="1"/>
    <col min="24" max="24" width="3.00390625" style="0" customWidth="1"/>
    <col min="25" max="25" width="2.8515625" style="0" customWidth="1"/>
    <col min="26" max="26" width="2.28125" style="0" customWidth="1"/>
    <col min="27" max="27" width="3.28125" style="0" customWidth="1"/>
    <col min="28" max="28" width="0.71875" style="0" customWidth="1"/>
    <col min="29" max="29" width="2.421875" style="0" customWidth="1"/>
    <col min="30" max="30" width="2.7109375" style="0" customWidth="1"/>
    <col min="31" max="31" width="2.421875" style="0" customWidth="1"/>
    <col min="32" max="32" width="2.7109375" style="0" customWidth="1"/>
    <col min="33" max="33" width="2.28125" style="0" customWidth="1"/>
    <col min="34" max="34" width="1.57421875" style="0" customWidth="1"/>
    <col min="35" max="35" width="2.28125" style="0" customWidth="1"/>
    <col min="36" max="36" width="2.140625" style="0" customWidth="1"/>
    <col min="37" max="38" width="2.421875" style="0" customWidth="1"/>
    <col min="39" max="39" width="2.57421875" style="0" customWidth="1"/>
    <col min="40" max="40" width="3.140625" style="0" customWidth="1"/>
    <col min="41" max="41" width="2.8515625" style="0" customWidth="1"/>
    <col min="42" max="42" width="2.421875" style="0" customWidth="1"/>
    <col min="43" max="43" width="2.28125" style="0" customWidth="1"/>
    <col min="44" max="44" width="6.28125" style="0" customWidth="1"/>
    <col min="45" max="45" width="2.7109375" style="0" customWidth="1"/>
    <col min="46" max="46" width="3.00390625" style="0" customWidth="1"/>
    <col min="47" max="47" width="4.57421875" style="0" customWidth="1"/>
    <col min="48" max="48" width="9.140625" style="0" hidden="1" customWidth="1"/>
  </cols>
  <sheetData>
    <row r="1" spans="1:48" ht="39.75" customHeight="1">
      <c r="A1" s="52"/>
      <c r="B1" s="52"/>
      <c r="C1" s="52"/>
      <c r="D1" s="95" t="s">
        <v>66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96" t="s">
        <v>67</v>
      </c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</row>
    <row r="2" spans="1:48" ht="56.25" customHeight="1">
      <c r="A2" s="52"/>
      <c r="B2" s="52"/>
      <c r="C2" s="52"/>
      <c r="D2" s="86" t="s">
        <v>68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97" t="s">
        <v>69</v>
      </c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</row>
    <row r="3" spans="1:48" ht="15">
      <c r="A3" s="52"/>
      <c r="B3" s="52"/>
      <c r="C3" s="52"/>
      <c r="D3" s="86" t="s">
        <v>70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98" t="s">
        <v>71</v>
      </c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4" spans="1:48" ht="15">
      <c r="A4" s="52"/>
      <c r="B4" s="52"/>
      <c r="C4" s="5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</row>
    <row r="5" spans="1:48" ht="15">
      <c r="A5" s="53"/>
      <c r="B5" s="53"/>
      <c r="C5" s="5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87">
        <v>42247</v>
      </c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</row>
    <row r="6" spans="1:48" ht="15">
      <c r="A6" s="52"/>
      <c r="B6" s="52"/>
      <c r="C6" s="5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</row>
    <row r="7" spans="1:48" ht="33">
      <c r="A7" s="88" t="s">
        <v>72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ht="15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</row>
    <row r="9" spans="1:48" ht="28.5" customHeight="1">
      <c r="A9" s="90" t="s">
        <v>74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5">
      <c r="A10" s="91" t="s">
        <v>75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ht="15">
      <c r="A11" s="92" t="s">
        <v>76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  <row r="12" spans="1:48" ht="15">
      <c r="A12" s="93" t="s">
        <v>96</v>
      </c>
      <c r="B12" s="93"/>
      <c r="C12" s="93"/>
      <c r="D12" s="93"/>
      <c r="E12" s="93"/>
      <c r="F12" s="53"/>
      <c r="G12" s="94" t="s">
        <v>94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</row>
    <row r="13" spans="1:48" ht="17.25" customHeight="1">
      <c r="A13" s="83" t="s">
        <v>77</v>
      </c>
      <c r="B13" s="83"/>
      <c r="C13" s="83"/>
      <c r="D13" s="83"/>
      <c r="E13" s="83"/>
      <c r="F13" s="83"/>
      <c r="G13" s="83" t="s">
        <v>78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54"/>
    </row>
    <row r="14" spans="1:48" ht="21.75" customHeight="1">
      <c r="A14" s="79" t="s">
        <v>79</v>
      </c>
      <c r="B14" s="79"/>
      <c r="C14" s="79"/>
      <c r="D14" s="79"/>
      <c r="E14" s="80" t="s">
        <v>80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 s="58" customFormat="1" ht="18.75" customHeight="1">
      <c r="A15" s="79" t="s">
        <v>81</v>
      </c>
      <c r="B15" s="79"/>
      <c r="C15" s="79"/>
      <c r="D15" s="79"/>
      <c r="E15" s="79"/>
      <c r="F15" s="79"/>
      <c r="G15" s="81" t="s">
        <v>97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8" ht="15">
      <c r="A16" s="56"/>
      <c r="B16" s="52"/>
      <c r="C16" s="52"/>
      <c r="D16" s="52"/>
      <c r="E16" s="52"/>
      <c r="F16" s="52"/>
      <c r="G16" s="82" t="s">
        <v>95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5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4"/>
      <c r="AT17" s="53"/>
      <c r="AU17" s="54"/>
      <c r="AV17" s="54"/>
    </row>
    <row r="18" spans="1:48" ht="15">
      <c r="A18" s="74" t="s">
        <v>82</v>
      </c>
      <c r="B18" s="74"/>
      <c r="C18" s="74"/>
      <c r="D18" s="74"/>
      <c r="E18" s="74"/>
      <c r="F18" s="74"/>
      <c r="G18" s="73" t="s">
        <v>83</v>
      </c>
      <c r="H18" s="73"/>
      <c r="I18" s="73"/>
      <c r="J18" s="73"/>
      <c r="K18" s="73"/>
      <c r="L18" s="73"/>
      <c r="M18" s="73"/>
      <c r="N18" s="73"/>
      <c r="O18" s="53"/>
      <c r="P18" s="55"/>
      <c r="Q18" s="74" t="s">
        <v>84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3" t="s">
        <v>85</v>
      </c>
      <c r="AD18" s="73"/>
      <c r="AE18" s="73"/>
      <c r="AF18" s="73"/>
      <c r="AG18" s="73"/>
      <c r="AH18" s="53"/>
      <c r="AI18" s="74" t="s">
        <v>86</v>
      </c>
      <c r="AJ18" s="74"/>
      <c r="AK18" s="74"/>
      <c r="AL18" s="74"/>
      <c r="AM18" s="74"/>
      <c r="AN18" s="74"/>
      <c r="AO18" s="74"/>
      <c r="AP18" s="74"/>
      <c r="AQ18" s="74"/>
      <c r="AR18" s="74"/>
      <c r="AS18" s="73">
        <v>2015</v>
      </c>
      <c r="AT18" s="73"/>
      <c r="AU18" s="73"/>
      <c r="AV18" s="73"/>
    </row>
    <row r="19" spans="1:48" ht="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4"/>
      <c r="AT19" s="53"/>
      <c r="AU19" s="54"/>
      <c r="AV19" s="54"/>
    </row>
    <row r="20" spans="1:48" ht="15">
      <c r="A20" s="74" t="s">
        <v>87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 t="s">
        <v>88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76" t="s">
        <v>89</v>
      </c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</row>
    <row r="22" spans="1:48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</row>
    <row r="23" spans="1:48" ht="15">
      <c r="A23" s="74" t="s">
        <v>90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7" t="s">
        <v>91</v>
      </c>
      <c r="M23" s="77"/>
      <c r="N23" s="78" t="s">
        <v>92</v>
      </c>
      <c r="O23" s="78"/>
      <c r="P23" s="78"/>
      <c r="Q23" s="78"/>
      <c r="R23" s="78"/>
      <c r="S23" s="61" t="s">
        <v>93</v>
      </c>
      <c r="T23" s="59">
        <v>858</v>
      </c>
      <c r="U23" s="60"/>
      <c r="V23" s="60"/>
      <c r="W23" s="60"/>
      <c r="X23" s="60"/>
      <c r="Y23" s="60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</sheetData>
  <sheetProtection/>
  <mergeCells count="36">
    <mergeCell ref="D1:P1"/>
    <mergeCell ref="AK1:AV1"/>
    <mergeCell ref="D2:P2"/>
    <mergeCell ref="AK2:AV2"/>
    <mergeCell ref="D3:P3"/>
    <mergeCell ref="AK3:AV3"/>
    <mergeCell ref="A13:F13"/>
    <mergeCell ref="G13:AU13"/>
    <mergeCell ref="D4:P4"/>
    <mergeCell ref="AK4:AV4"/>
    <mergeCell ref="D5:P6"/>
    <mergeCell ref="AK5:AV6"/>
    <mergeCell ref="A7:AV7"/>
    <mergeCell ref="A8:AV8"/>
    <mergeCell ref="A9:AV9"/>
    <mergeCell ref="A10:AV10"/>
    <mergeCell ref="A11:AV11"/>
    <mergeCell ref="A12:E12"/>
    <mergeCell ref="G12:AV12"/>
    <mergeCell ref="AS18:AV18"/>
    <mergeCell ref="A14:D14"/>
    <mergeCell ref="E14:AV14"/>
    <mergeCell ref="A15:F15"/>
    <mergeCell ref="G15:AV15"/>
    <mergeCell ref="G16:AV16"/>
    <mergeCell ref="A18:F18"/>
    <mergeCell ref="G18:N18"/>
    <mergeCell ref="Q18:AB18"/>
    <mergeCell ref="AC18:AG18"/>
    <mergeCell ref="AI18:AR18"/>
    <mergeCell ref="A20:T20"/>
    <mergeCell ref="U20:AV20"/>
    <mergeCell ref="U21:AV21"/>
    <mergeCell ref="A23:K23"/>
    <mergeCell ref="L23:M23"/>
    <mergeCell ref="N23:R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9.140625" style="2" customWidth="1"/>
    <col min="2" max="2" width="42.28125" style="2" customWidth="1"/>
    <col min="3" max="3" width="14.57421875" style="2" customWidth="1"/>
    <col min="4" max="4" width="6.421875" style="2" customWidth="1"/>
    <col min="5" max="5" width="7.28125" style="2" customWidth="1"/>
    <col min="6" max="6" width="7.140625" style="2" customWidth="1"/>
    <col min="7" max="9" width="13.00390625" style="2" customWidth="1"/>
    <col min="10" max="10" width="10.8515625" style="2" customWidth="1"/>
    <col min="11" max="11" width="10.7109375" style="2" customWidth="1"/>
    <col min="12" max="12" width="6.421875" style="2" customWidth="1"/>
    <col min="13" max="16384" width="9.140625" style="2" customWidth="1"/>
  </cols>
  <sheetData>
    <row r="1" spans="1:42" ht="15.7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customHeight="1" thickBot="1">
      <c r="A2" s="99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27" ht="75.75" customHeight="1" thickBot="1">
      <c r="A3" s="101" t="s">
        <v>0</v>
      </c>
      <c r="B3" s="100" t="s">
        <v>1</v>
      </c>
      <c r="C3" s="101" t="s">
        <v>2</v>
      </c>
      <c r="D3" s="100" t="s">
        <v>16</v>
      </c>
      <c r="E3" s="100"/>
      <c r="F3" s="100"/>
      <c r="G3" s="100"/>
      <c r="H3" s="100"/>
      <c r="I3" s="100"/>
      <c r="J3" s="100" t="s">
        <v>12</v>
      </c>
      <c r="K3" s="100"/>
      <c r="L3" s="101" t="s">
        <v>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.25" customHeight="1" thickBot="1">
      <c r="A4" s="101"/>
      <c r="B4" s="100"/>
      <c r="C4" s="101"/>
      <c r="D4" s="101" t="s">
        <v>10</v>
      </c>
      <c r="E4" s="101" t="s">
        <v>11</v>
      </c>
      <c r="F4" s="100" t="s">
        <v>4</v>
      </c>
      <c r="G4" s="100"/>
      <c r="H4" s="100"/>
      <c r="I4" s="100"/>
      <c r="J4" s="100" t="s">
        <v>112</v>
      </c>
      <c r="K4" s="100"/>
      <c r="L4" s="10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 customHeight="1" thickBot="1">
      <c r="A5" s="101"/>
      <c r="B5" s="100"/>
      <c r="C5" s="101"/>
      <c r="D5" s="101"/>
      <c r="E5" s="101"/>
      <c r="F5" s="100" t="s">
        <v>5</v>
      </c>
      <c r="G5" s="100" t="s">
        <v>6</v>
      </c>
      <c r="H5" s="100"/>
      <c r="I5" s="100"/>
      <c r="J5" s="3" t="s">
        <v>13</v>
      </c>
      <c r="K5" s="3" t="s">
        <v>14</v>
      </c>
      <c r="L5" s="10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9.75" customHeight="1" thickBot="1">
      <c r="A6" s="101"/>
      <c r="B6" s="100"/>
      <c r="C6" s="101"/>
      <c r="D6" s="101"/>
      <c r="E6" s="101"/>
      <c r="F6" s="100"/>
      <c r="G6" s="4" t="s">
        <v>7</v>
      </c>
      <c r="H6" s="4" t="s">
        <v>8</v>
      </c>
      <c r="I6" s="4" t="s">
        <v>9</v>
      </c>
      <c r="J6" s="4" t="s">
        <v>114</v>
      </c>
      <c r="K6" s="4" t="s">
        <v>117</v>
      </c>
      <c r="L6" s="10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12" ht="16.5" thickBot="1">
      <c r="A7" s="3">
        <v>1</v>
      </c>
      <c r="B7" s="3">
        <v>2</v>
      </c>
      <c r="C7" s="3">
        <v>3</v>
      </c>
      <c r="D7" s="21">
        <v>4</v>
      </c>
      <c r="E7" s="21">
        <v>5</v>
      </c>
      <c r="F7" s="21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21">
        <v>15</v>
      </c>
    </row>
    <row r="8" spans="1:12" ht="17.25" customHeight="1">
      <c r="A8" s="13" t="s">
        <v>18</v>
      </c>
      <c r="B8" s="14" t="s">
        <v>17</v>
      </c>
      <c r="C8" s="23"/>
      <c r="D8" s="24">
        <f aca="true" t="shared" si="0" ref="D8:D35">E8+F8</f>
        <v>1080</v>
      </c>
      <c r="E8" s="24">
        <v>360</v>
      </c>
      <c r="F8" s="24">
        <v>720</v>
      </c>
      <c r="G8" s="22">
        <v>349</v>
      </c>
      <c r="H8" s="22">
        <v>320</v>
      </c>
      <c r="I8" s="22">
        <v>51</v>
      </c>
      <c r="J8" s="22">
        <f>J9+J17</f>
        <v>578</v>
      </c>
      <c r="K8" s="22">
        <f>K9+K17</f>
        <v>102</v>
      </c>
      <c r="L8" s="69"/>
    </row>
    <row r="9" spans="1:12" ht="18" customHeight="1">
      <c r="A9" s="13" t="s">
        <v>19</v>
      </c>
      <c r="B9" s="14" t="s">
        <v>20</v>
      </c>
      <c r="C9" s="15"/>
      <c r="D9" s="24">
        <f t="shared" si="0"/>
        <v>302</v>
      </c>
      <c r="E9" s="24">
        <v>94</v>
      </c>
      <c r="F9" s="22">
        <f aca="true" t="shared" si="1" ref="F9:F15">SUM(J9:K9)</f>
        <v>208</v>
      </c>
      <c r="G9" s="22">
        <v>92</v>
      </c>
      <c r="H9" s="22">
        <v>98</v>
      </c>
      <c r="I9" s="22">
        <v>18</v>
      </c>
      <c r="J9" s="22">
        <f>SUM(J10:J15)</f>
        <v>194</v>
      </c>
      <c r="K9" s="22">
        <f>SUM(K10:K15)</f>
        <v>14</v>
      </c>
      <c r="L9" s="69"/>
    </row>
    <row r="10" spans="1:12" ht="16.5" customHeight="1">
      <c r="A10" s="7" t="s">
        <v>29</v>
      </c>
      <c r="B10" s="9" t="s">
        <v>21</v>
      </c>
      <c r="C10" s="5" t="s">
        <v>63</v>
      </c>
      <c r="D10" s="42">
        <f t="shared" si="0"/>
        <v>46</v>
      </c>
      <c r="E10" s="42">
        <v>14</v>
      </c>
      <c r="F10" s="43">
        <f t="shared" si="1"/>
        <v>32</v>
      </c>
      <c r="G10" s="5">
        <v>0</v>
      </c>
      <c r="H10" s="5">
        <v>32</v>
      </c>
      <c r="I10" s="5">
        <v>0</v>
      </c>
      <c r="J10" s="5">
        <v>32</v>
      </c>
      <c r="K10" s="5">
        <v>0</v>
      </c>
      <c r="L10" s="8"/>
    </row>
    <row r="11" spans="1:12" ht="15.75">
      <c r="A11" s="7" t="s">
        <v>30</v>
      </c>
      <c r="B11" s="11" t="s">
        <v>22</v>
      </c>
      <c r="C11" s="6" t="s">
        <v>63</v>
      </c>
      <c r="D11" s="42">
        <f t="shared" si="0"/>
        <v>46</v>
      </c>
      <c r="E11" s="42">
        <v>14</v>
      </c>
      <c r="F11" s="43">
        <f t="shared" si="1"/>
        <v>32</v>
      </c>
      <c r="G11" s="6">
        <v>16</v>
      </c>
      <c r="H11" s="6">
        <v>9</v>
      </c>
      <c r="I11" s="6">
        <v>7</v>
      </c>
      <c r="J11" s="6">
        <v>32</v>
      </c>
      <c r="K11" s="6">
        <v>0</v>
      </c>
      <c r="L11" s="8"/>
    </row>
    <row r="12" spans="1:12" ht="18.75" customHeight="1">
      <c r="A12" s="7" t="s">
        <v>31</v>
      </c>
      <c r="B12" s="10" t="s">
        <v>23</v>
      </c>
      <c r="C12" s="6" t="s">
        <v>63</v>
      </c>
      <c r="D12" s="42">
        <f t="shared" si="0"/>
        <v>46</v>
      </c>
      <c r="E12" s="42">
        <v>14</v>
      </c>
      <c r="F12" s="43">
        <f t="shared" si="1"/>
        <v>32</v>
      </c>
      <c r="G12" s="6">
        <v>25</v>
      </c>
      <c r="H12" s="6">
        <v>7</v>
      </c>
      <c r="I12" s="6">
        <v>0</v>
      </c>
      <c r="J12" s="6">
        <v>32</v>
      </c>
      <c r="K12" s="6">
        <v>0</v>
      </c>
      <c r="L12" s="8"/>
    </row>
    <row r="13" spans="1:12" ht="29.25" customHeight="1">
      <c r="A13" s="7" t="s">
        <v>32</v>
      </c>
      <c r="B13" s="9" t="s">
        <v>24</v>
      </c>
      <c r="C13" s="5" t="s">
        <v>63</v>
      </c>
      <c r="D13" s="42">
        <f t="shared" si="0"/>
        <v>46</v>
      </c>
      <c r="E13" s="42">
        <v>14</v>
      </c>
      <c r="F13" s="43">
        <f t="shared" si="1"/>
        <v>32</v>
      </c>
      <c r="G13" s="5">
        <v>14</v>
      </c>
      <c r="H13" s="5">
        <v>14</v>
      </c>
      <c r="I13" s="5">
        <v>4</v>
      </c>
      <c r="J13" s="5">
        <v>32</v>
      </c>
      <c r="K13" s="5">
        <v>0</v>
      </c>
      <c r="L13" s="8"/>
    </row>
    <row r="14" spans="1:12" ht="15.75">
      <c r="A14" s="7" t="s">
        <v>33</v>
      </c>
      <c r="B14" s="9" t="s">
        <v>25</v>
      </c>
      <c r="C14" s="5" t="s">
        <v>64</v>
      </c>
      <c r="D14" s="42">
        <f t="shared" si="0"/>
        <v>70</v>
      </c>
      <c r="E14" s="42">
        <v>22</v>
      </c>
      <c r="F14" s="43">
        <f t="shared" si="1"/>
        <v>48</v>
      </c>
      <c r="G14" s="5">
        <v>24</v>
      </c>
      <c r="H14" s="5">
        <v>17</v>
      </c>
      <c r="I14" s="5">
        <v>7</v>
      </c>
      <c r="J14" s="5">
        <v>34</v>
      </c>
      <c r="K14" s="5">
        <v>14</v>
      </c>
      <c r="L14" s="8">
        <v>16</v>
      </c>
    </row>
    <row r="15" spans="1:12" ht="15.75">
      <c r="A15" s="7" t="s">
        <v>34</v>
      </c>
      <c r="B15" s="9" t="s">
        <v>52</v>
      </c>
      <c r="C15" s="5" t="s">
        <v>63</v>
      </c>
      <c r="D15" s="42">
        <f t="shared" si="0"/>
        <v>48</v>
      </c>
      <c r="E15" s="42">
        <f>F15/2</f>
        <v>16</v>
      </c>
      <c r="F15" s="43">
        <f t="shared" si="1"/>
        <v>32</v>
      </c>
      <c r="G15" s="5">
        <v>13</v>
      </c>
      <c r="H15" s="5">
        <v>19</v>
      </c>
      <c r="I15" s="5">
        <v>0</v>
      </c>
      <c r="J15" s="5">
        <v>32</v>
      </c>
      <c r="K15" s="5">
        <v>0</v>
      </c>
      <c r="L15" s="8"/>
    </row>
    <row r="16" spans="1:12" ht="15.75">
      <c r="A16" s="13" t="s">
        <v>35</v>
      </c>
      <c r="B16" s="14" t="s">
        <v>26</v>
      </c>
      <c r="C16" s="22"/>
      <c r="D16" s="24">
        <v>778</v>
      </c>
      <c r="E16" s="24">
        <v>266</v>
      </c>
      <c r="F16" s="24">
        <v>512</v>
      </c>
      <c r="G16" s="22">
        <v>257</v>
      </c>
      <c r="H16" s="22">
        <v>222</v>
      </c>
      <c r="I16" s="22">
        <v>33</v>
      </c>
      <c r="J16" s="22">
        <v>418</v>
      </c>
      <c r="K16" s="22">
        <v>94</v>
      </c>
      <c r="L16" s="69"/>
    </row>
    <row r="17" spans="1:12" ht="15.75">
      <c r="A17" s="13" t="s">
        <v>36</v>
      </c>
      <c r="B17" s="14" t="s">
        <v>27</v>
      </c>
      <c r="C17" s="22"/>
      <c r="D17" s="24">
        <v>698</v>
      </c>
      <c r="E17" s="24">
        <v>226</v>
      </c>
      <c r="F17" s="24">
        <f>F18+F24+F31</f>
        <v>472</v>
      </c>
      <c r="G17" s="22">
        <v>255</v>
      </c>
      <c r="H17" s="22">
        <v>184</v>
      </c>
      <c r="I17" s="22">
        <v>33</v>
      </c>
      <c r="J17" s="22">
        <v>384</v>
      </c>
      <c r="K17" s="22">
        <v>88</v>
      </c>
      <c r="L17" s="12"/>
    </row>
    <row r="18" spans="1:12" ht="94.5">
      <c r="A18" s="13" t="s">
        <v>53</v>
      </c>
      <c r="B18" s="14" t="s">
        <v>28</v>
      </c>
      <c r="C18" s="22"/>
      <c r="D18" s="24">
        <f>E18+F18</f>
        <v>456</v>
      </c>
      <c r="E18" s="24">
        <v>148</v>
      </c>
      <c r="F18" s="24">
        <v>308</v>
      </c>
      <c r="G18" s="22">
        <v>168</v>
      </c>
      <c r="H18" s="22">
        <v>107</v>
      </c>
      <c r="I18" s="22">
        <v>33</v>
      </c>
      <c r="J18" s="22">
        <f>SUM(J19:J21)</f>
        <v>289</v>
      </c>
      <c r="K18" s="22">
        <f>SUM(K19:K21)</f>
        <v>19</v>
      </c>
      <c r="L18" s="12"/>
    </row>
    <row r="19" spans="1:12" ht="94.5">
      <c r="A19" s="40" t="s">
        <v>54</v>
      </c>
      <c r="B19" s="10" t="s">
        <v>37</v>
      </c>
      <c r="C19" s="31" t="s">
        <v>64</v>
      </c>
      <c r="D19" s="42">
        <v>456</v>
      </c>
      <c r="E19" s="42">
        <v>148</v>
      </c>
      <c r="F19" s="43">
        <v>308</v>
      </c>
      <c r="G19" s="6">
        <v>168</v>
      </c>
      <c r="H19" s="6">
        <v>107</v>
      </c>
      <c r="I19" s="6">
        <v>33</v>
      </c>
      <c r="J19" s="6">
        <v>0</v>
      </c>
      <c r="K19" s="6">
        <v>0</v>
      </c>
      <c r="L19" s="8"/>
    </row>
    <row r="20" spans="1:12" ht="63">
      <c r="A20" s="40" t="s">
        <v>105</v>
      </c>
      <c r="B20" s="10" t="s">
        <v>104</v>
      </c>
      <c r="C20" s="31"/>
      <c r="D20" s="42">
        <v>322</v>
      </c>
      <c r="E20" s="42">
        <v>105</v>
      </c>
      <c r="F20" s="43">
        <v>217</v>
      </c>
      <c r="G20" s="6">
        <v>122</v>
      </c>
      <c r="H20" s="6">
        <v>68</v>
      </c>
      <c r="I20" s="6">
        <v>27</v>
      </c>
      <c r="J20" s="6">
        <v>204</v>
      </c>
      <c r="K20" s="6">
        <v>13</v>
      </c>
      <c r="L20" s="8">
        <v>100</v>
      </c>
    </row>
    <row r="21" spans="1:12" ht="33.75" customHeight="1">
      <c r="A21" s="40" t="s">
        <v>106</v>
      </c>
      <c r="B21" s="10" t="s">
        <v>38</v>
      </c>
      <c r="C21" s="70"/>
      <c r="D21" s="42">
        <f>E21+F21</f>
        <v>134</v>
      </c>
      <c r="E21" s="42">
        <v>43</v>
      </c>
      <c r="F21" s="43">
        <f>SUM(J21:K21)</f>
        <v>91</v>
      </c>
      <c r="G21" s="6">
        <v>46</v>
      </c>
      <c r="H21" s="6">
        <v>39</v>
      </c>
      <c r="I21" s="6">
        <v>6</v>
      </c>
      <c r="J21" s="6">
        <v>85</v>
      </c>
      <c r="K21" s="6">
        <v>6</v>
      </c>
      <c r="L21" s="8">
        <v>28</v>
      </c>
    </row>
    <row r="22" spans="1:12" ht="34.5" customHeight="1">
      <c r="A22" s="40" t="s">
        <v>99</v>
      </c>
      <c r="B22" s="9" t="s">
        <v>98</v>
      </c>
      <c r="C22" s="5"/>
      <c r="D22" s="42"/>
      <c r="E22" s="50" t="s">
        <v>103</v>
      </c>
      <c r="F22" s="51" t="s">
        <v>102</v>
      </c>
      <c r="G22" s="5"/>
      <c r="H22" s="5"/>
      <c r="I22" s="5"/>
      <c r="J22" s="5"/>
      <c r="K22" s="5"/>
      <c r="L22" s="8"/>
    </row>
    <row r="23" spans="1:12" ht="15.75">
      <c r="A23" s="41" t="s">
        <v>55</v>
      </c>
      <c r="B23" s="25" t="s">
        <v>39</v>
      </c>
      <c r="C23" s="26"/>
      <c r="D23" s="44"/>
      <c r="E23" s="50" t="s">
        <v>124</v>
      </c>
      <c r="F23" s="51" t="s">
        <v>123</v>
      </c>
      <c r="G23" s="26"/>
      <c r="H23" s="26"/>
      <c r="I23" s="26"/>
      <c r="J23" s="26"/>
      <c r="K23" s="26"/>
      <c r="L23" s="8"/>
    </row>
    <row r="24" spans="1:12" ht="15.75">
      <c r="A24" s="27" t="s">
        <v>56</v>
      </c>
      <c r="B24" s="28" t="s">
        <v>109</v>
      </c>
      <c r="C24" s="29"/>
      <c r="D24" s="24">
        <v>154</v>
      </c>
      <c r="E24" s="24">
        <v>50</v>
      </c>
      <c r="F24" s="24">
        <f>SUM(F26:F28)</f>
        <v>104</v>
      </c>
      <c r="G24" s="29">
        <v>53</v>
      </c>
      <c r="H24" s="29">
        <v>51</v>
      </c>
      <c r="I24" s="29">
        <v>0</v>
      </c>
      <c r="J24" s="29">
        <f>SUM(J26:J28)</f>
        <v>51</v>
      </c>
      <c r="K24" s="29">
        <f>SUM(K26:K28)</f>
        <v>53</v>
      </c>
      <c r="L24" s="12"/>
    </row>
    <row r="25" spans="1:12" ht="31.5">
      <c r="A25" s="64" t="s">
        <v>116</v>
      </c>
      <c r="B25" s="65" t="s">
        <v>108</v>
      </c>
      <c r="C25" s="72" t="s">
        <v>125</v>
      </c>
      <c r="D25" s="67">
        <v>154</v>
      </c>
      <c r="E25" s="67">
        <v>50</v>
      </c>
      <c r="F25" s="67">
        <v>104</v>
      </c>
      <c r="G25" s="66">
        <v>53</v>
      </c>
      <c r="H25" s="66">
        <v>51</v>
      </c>
      <c r="I25" s="66">
        <v>0</v>
      </c>
      <c r="J25" s="66">
        <v>0</v>
      </c>
      <c r="K25" s="66">
        <v>0</v>
      </c>
      <c r="L25" s="68"/>
    </row>
    <row r="26" spans="1:12" ht="31.5">
      <c r="A26" s="41" t="s">
        <v>105</v>
      </c>
      <c r="B26" s="30" t="s">
        <v>110</v>
      </c>
      <c r="C26" s="70"/>
      <c r="D26" s="45">
        <f t="shared" si="0"/>
        <v>85</v>
      </c>
      <c r="E26" s="45">
        <v>27</v>
      </c>
      <c r="F26" s="46">
        <f>SUM(J26:K26)</f>
        <v>58</v>
      </c>
      <c r="G26" s="31">
        <v>29</v>
      </c>
      <c r="H26" s="31">
        <v>29</v>
      </c>
      <c r="I26" s="31">
        <v>0</v>
      </c>
      <c r="J26" s="31">
        <v>51</v>
      </c>
      <c r="K26" s="31">
        <v>7</v>
      </c>
      <c r="L26" s="8"/>
    </row>
    <row r="27" spans="1:12" ht="15.75">
      <c r="A27" s="41" t="s">
        <v>106</v>
      </c>
      <c r="B27" s="25" t="s">
        <v>40</v>
      </c>
      <c r="C27" s="71"/>
      <c r="D27" s="45">
        <f t="shared" si="0"/>
        <v>45</v>
      </c>
      <c r="E27" s="45">
        <f>F27/2</f>
        <v>15</v>
      </c>
      <c r="F27" s="46">
        <f>SUM(J27:K27)</f>
        <v>30</v>
      </c>
      <c r="G27" s="26">
        <v>16</v>
      </c>
      <c r="H27" s="26">
        <v>14</v>
      </c>
      <c r="I27" s="26">
        <v>0</v>
      </c>
      <c r="J27" s="26">
        <v>0</v>
      </c>
      <c r="K27" s="26">
        <v>30</v>
      </c>
      <c r="L27" s="8"/>
    </row>
    <row r="28" spans="1:12" ht="31.5">
      <c r="A28" s="41" t="s">
        <v>107</v>
      </c>
      <c r="B28" s="25" t="s">
        <v>41</v>
      </c>
      <c r="C28" s="71"/>
      <c r="D28" s="45">
        <f t="shared" si="0"/>
        <v>24</v>
      </c>
      <c r="E28" s="45">
        <f>F28/2</f>
        <v>8</v>
      </c>
      <c r="F28" s="46">
        <f>SUM(J28:K28)</f>
        <v>16</v>
      </c>
      <c r="G28" s="26">
        <v>8</v>
      </c>
      <c r="H28" s="26">
        <v>8</v>
      </c>
      <c r="I28" s="26">
        <v>0</v>
      </c>
      <c r="J28" s="26">
        <v>0</v>
      </c>
      <c r="K28" s="26">
        <v>16</v>
      </c>
      <c r="L28" s="8"/>
    </row>
    <row r="29" spans="1:12" ht="15.75">
      <c r="A29" s="41" t="s">
        <v>100</v>
      </c>
      <c r="B29" s="25" t="s">
        <v>98</v>
      </c>
      <c r="C29" s="26"/>
      <c r="D29" s="45"/>
      <c r="E29" s="50" t="s">
        <v>120</v>
      </c>
      <c r="F29" s="51" t="s">
        <v>102</v>
      </c>
      <c r="G29" s="26"/>
      <c r="H29" s="26"/>
      <c r="I29" s="26"/>
      <c r="J29" s="26"/>
      <c r="K29" s="26"/>
      <c r="L29" s="8"/>
    </row>
    <row r="30" spans="1:12" ht="15.75">
      <c r="A30" s="41" t="s">
        <v>57</v>
      </c>
      <c r="B30" s="25" t="s">
        <v>39</v>
      </c>
      <c r="C30" s="26"/>
      <c r="D30" s="44"/>
      <c r="E30" s="50" t="s">
        <v>122</v>
      </c>
      <c r="F30" s="51" t="s">
        <v>121</v>
      </c>
      <c r="G30" s="26"/>
      <c r="H30" s="26"/>
      <c r="I30" s="26"/>
      <c r="J30" s="26"/>
      <c r="K30" s="26"/>
      <c r="L30" s="8"/>
    </row>
    <row r="31" spans="1:12" ht="15.75">
      <c r="A31" s="27" t="s">
        <v>58</v>
      </c>
      <c r="B31" s="32" t="s">
        <v>42</v>
      </c>
      <c r="C31" s="22"/>
      <c r="D31" s="24">
        <f t="shared" si="0"/>
        <v>88</v>
      </c>
      <c r="E31" s="24">
        <v>28</v>
      </c>
      <c r="F31" s="24">
        <f>F32</f>
        <v>60</v>
      </c>
      <c r="G31" s="22">
        <v>34</v>
      </c>
      <c r="H31" s="22">
        <v>26</v>
      </c>
      <c r="I31" s="22">
        <v>0</v>
      </c>
      <c r="J31" s="22">
        <f>J32</f>
        <v>44</v>
      </c>
      <c r="K31" s="22">
        <f>K32</f>
        <v>16</v>
      </c>
      <c r="L31" s="12"/>
    </row>
    <row r="32" spans="1:12" ht="31.5">
      <c r="A32" s="41" t="s">
        <v>59</v>
      </c>
      <c r="B32" s="30" t="s">
        <v>61</v>
      </c>
      <c r="C32" s="31" t="s">
        <v>64</v>
      </c>
      <c r="D32" s="45">
        <f t="shared" si="0"/>
        <v>88</v>
      </c>
      <c r="E32" s="45">
        <v>28</v>
      </c>
      <c r="F32" s="46">
        <f>SUM(J32:K32)</f>
        <v>60</v>
      </c>
      <c r="G32" s="31">
        <v>34</v>
      </c>
      <c r="H32" s="31">
        <v>26</v>
      </c>
      <c r="I32" s="31">
        <v>0</v>
      </c>
      <c r="J32" s="31">
        <v>44</v>
      </c>
      <c r="K32" s="31">
        <v>16</v>
      </c>
      <c r="L32" s="8"/>
    </row>
    <row r="33" spans="1:12" ht="15.75">
      <c r="A33" s="41" t="s">
        <v>101</v>
      </c>
      <c r="B33" s="30" t="s">
        <v>98</v>
      </c>
      <c r="C33" s="31"/>
      <c r="D33" s="45"/>
      <c r="E33" s="50" t="s">
        <v>120</v>
      </c>
      <c r="F33" s="51" t="s">
        <v>102</v>
      </c>
      <c r="G33" s="31"/>
      <c r="H33" s="31"/>
      <c r="I33" s="31"/>
      <c r="J33" s="31"/>
      <c r="K33" s="31"/>
      <c r="L33" s="8"/>
    </row>
    <row r="34" spans="1:12" ht="15.75">
      <c r="A34" s="41" t="s">
        <v>60</v>
      </c>
      <c r="B34" s="30" t="s">
        <v>39</v>
      </c>
      <c r="C34" s="31"/>
      <c r="D34" s="44"/>
      <c r="E34" s="50" t="s">
        <v>118</v>
      </c>
      <c r="F34" s="51" t="s">
        <v>119</v>
      </c>
      <c r="G34" s="31"/>
      <c r="H34" s="31"/>
      <c r="I34" s="31"/>
      <c r="J34" s="31"/>
      <c r="K34" s="31"/>
      <c r="L34" s="8"/>
    </row>
    <row r="35" spans="1:12" ht="15.75">
      <c r="A35" s="33" t="s">
        <v>43</v>
      </c>
      <c r="B35" s="32" t="s">
        <v>15</v>
      </c>
      <c r="C35" s="22" t="s">
        <v>115</v>
      </c>
      <c r="D35" s="24">
        <f t="shared" si="0"/>
        <v>80</v>
      </c>
      <c r="E35" s="24">
        <v>40</v>
      </c>
      <c r="F35" s="22">
        <v>40</v>
      </c>
      <c r="G35" s="22">
        <v>2</v>
      </c>
      <c r="H35" s="22">
        <v>38</v>
      </c>
      <c r="I35" s="22">
        <v>0</v>
      </c>
      <c r="J35" s="22">
        <v>34</v>
      </c>
      <c r="K35" s="22">
        <v>6</v>
      </c>
      <c r="L35" s="12"/>
    </row>
    <row r="36" spans="1:12" ht="15.75">
      <c r="A36" s="33"/>
      <c r="B36" s="34" t="s">
        <v>5</v>
      </c>
      <c r="C36" s="35"/>
      <c r="D36" s="36">
        <v>1080</v>
      </c>
      <c r="E36" s="36">
        <v>360</v>
      </c>
      <c r="F36" s="36">
        <v>720</v>
      </c>
      <c r="G36" s="35">
        <v>349</v>
      </c>
      <c r="H36" s="35">
        <v>320</v>
      </c>
      <c r="I36" s="35">
        <v>51</v>
      </c>
      <c r="J36" s="35">
        <v>612</v>
      </c>
      <c r="K36" s="35">
        <v>108</v>
      </c>
      <c r="L36" s="19">
        <f>SUM(L8:L35)</f>
        <v>144</v>
      </c>
    </row>
    <row r="37" spans="1:12" ht="31.5">
      <c r="A37" s="33" t="s">
        <v>45</v>
      </c>
      <c r="B37" s="37" t="s">
        <v>44</v>
      </c>
      <c r="C37" s="38"/>
      <c r="D37" s="38"/>
      <c r="E37" s="38"/>
      <c r="F37" s="38"/>
      <c r="G37" s="38"/>
      <c r="H37" s="38"/>
      <c r="I37" s="38"/>
      <c r="J37" s="38"/>
      <c r="K37" s="38"/>
      <c r="L37" s="8"/>
    </row>
    <row r="38" spans="1:12" ht="15.75">
      <c r="A38" s="106"/>
      <c r="B38" s="107"/>
      <c r="C38" s="107"/>
      <c r="D38" s="107"/>
      <c r="E38" s="103"/>
      <c r="F38" s="117" t="s">
        <v>5</v>
      </c>
      <c r="G38" s="102" t="s">
        <v>46</v>
      </c>
      <c r="H38" s="103"/>
      <c r="I38" s="26"/>
      <c r="J38" s="26"/>
      <c r="K38" s="26"/>
      <c r="L38" s="8"/>
    </row>
    <row r="39" spans="1:12" ht="16.5" customHeight="1">
      <c r="A39" s="108"/>
      <c r="B39" s="109"/>
      <c r="C39" s="109"/>
      <c r="D39" s="109"/>
      <c r="E39" s="110"/>
      <c r="F39" s="118"/>
      <c r="G39" s="120" t="s">
        <v>65</v>
      </c>
      <c r="H39" s="121"/>
      <c r="I39" s="47" t="s">
        <v>113</v>
      </c>
      <c r="J39" s="47"/>
      <c r="K39" s="47"/>
      <c r="L39" s="48"/>
    </row>
    <row r="40" spans="1:12" ht="15.75" customHeight="1">
      <c r="A40" s="111" t="s">
        <v>44</v>
      </c>
      <c r="B40" s="112"/>
      <c r="C40" s="112"/>
      <c r="D40" s="112"/>
      <c r="E40" s="113"/>
      <c r="F40" s="118"/>
      <c r="G40" s="122"/>
      <c r="H40" s="123"/>
      <c r="I40" s="31" t="s">
        <v>111</v>
      </c>
      <c r="J40" s="31"/>
      <c r="K40" s="31"/>
      <c r="L40" s="49"/>
    </row>
    <row r="41" spans="1:12" ht="15.75">
      <c r="A41" s="111"/>
      <c r="B41" s="112"/>
      <c r="C41" s="112"/>
      <c r="D41" s="112"/>
      <c r="E41" s="113"/>
      <c r="F41" s="118"/>
      <c r="G41" s="102" t="s">
        <v>47</v>
      </c>
      <c r="H41" s="103"/>
      <c r="I41" s="31"/>
      <c r="J41" s="31">
        <v>0</v>
      </c>
      <c r="K41" s="31">
        <v>3</v>
      </c>
      <c r="L41" s="8"/>
    </row>
    <row r="42" spans="1:12" ht="15.75">
      <c r="A42" s="111" t="s">
        <v>50</v>
      </c>
      <c r="B42" s="112"/>
      <c r="C42" s="112"/>
      <c r="D42" s="112"/>
      <c r="E42" s="113"/>
      <c r="F42" s="118"/>
      <c r="G42" s="102" t="s">
        <v>48</v>
      </c>
      <c r="H42" s="103"/>
      <c r="I42" s="26"/>
      <c r="J42" s="26">
        <v>5</v>
      </c>
      <c r="K42" s="26">
        <v>2</v>
      </c>
      <c r="L42" s="8"/>
    </row>
    <row r="43" spans="1:12" ht="16.5" thickBot="1">
      <c r="A43" s="114"/>
      <c r="B43" s="115"/>
      <c r="C43" s="115"/>
      <c r="D43" s="115"/>
      <c r="E43" s="116"/>
      <c r="F43" s="119"/>
      <c r="G43" s="104" t="s">
        <v>49</v>
      </c>
      <c r="H43" s="105"/>
      <c r="I43" s="39"/>
      <c r="J43" s="39">
        <v>1</v>
      </c>
      <c r="K43" s="39">
        <v>0</v>
      </c>
      <c r="L43" s="20"/>
    </row>
    <row r="44" spans="1:11" ht="15.75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.75">
      <c r="A45" s="16"/>
      <c r="B45" s="17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5.75">
      <c r="A46" s="16"/>
      <c r="B46" s="17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5.75">
      <c r="A47" s="16"/>
      <c r="B47" s="17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5.75">
      <c r="A48" s="16"/>
      <c r="B48" s="17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5.75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5.75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.75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</sheetData>
  <sheetProtection/>
  <mergeCells count="26">
    <mergeCell ref="L3:L6"/>
    <mergeCell ref="G42:H42"/>
    <mergeCell ref="G43:H43"/>
    <mergeCell ref="A38:E38"/>
    <mergeCell ref="A39:E39"/>
    <mergeCell ref="A40:E40"/>
    <mergeCell ref="A41:E41"/>
    <mergeCell ref="A42:E42"/>
    <mergeCell ref="A43:E43"/>
    <mergeCell ref="F38:F43"/>
    <mergeCell ref="G38:H38"/>
    <mergeCell ref="G41:H41"/>
    <mergeCell ref="J3:K3"/>
    <mergeCell ref="G39:H40"/>
    <mergeCell ref="A1:K1"/>
    <mergeCell ref="A2:K2"/>
    <mergeCell ref="J4:K4"/>
    <mergeCell ref="C3:C6"/>
    <mergeCell ref="F4:I4"/>
    <mergeCell ref="G5:I5"/>
    <mergeCell ref="F5:F6"/>
    <mergeCell ref="E4:E6"/>
    <mergeCell ref="D4:D6"/>
    <mergeCell ref="D3:I3"/>
    <mergeCell ref="A3:A6"/>
    <mergeCell ref="B3:B6"/>
  </mergeCells>
  <printOptions/>
  <pageMargins left="0.14583333333333334" right="0.17708333333333334" top="0.11458333333333333" bottom="0.1458333333333333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Я</cp:lastModifiedBy>
  <cp:lastPrinted>2016-06-20T07:44:52Z</cp:lastPrinted>
  <dcterms:created xsi:type="dcterms:W3CDTF">2015-04-25T15:26:27Z</dcterms:created>
  <dcterms:modified xsi:type="dcterms:W3CDTF">2017-02-05T21:34:18Z</dcterms:modified>
  <cp:category/>
  <cp:version/>
  <cp:contentType/>
  <cp:contentStatus/>
</cp:coreProperties>
</file>